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ustom.xml" ContentType="application/vnd.openxmlformats-officedocument.custom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antt.rd\Desktop\Hướng dẫn GỬI BÁO GIÁ LẬP ĐƠN HÀNG\Bộ chào giá đơn hàng PT lô 09.1 và lô 09.2.09 ( VCD)\"/>
    </mc:Choice>
  </mc:AlternateContent>
  <bookViews>
    <workbookView xWindow="0" yWindow="0" windowWidth="27945" windowHeight="12180" activeTab="1"/>
  </bookViews>
  <sheets>
    <sheet name="KNT-KTN" sheetId="1" r:id="rId1"/>
    <sheet name="bao giá" sheetId="2" r:id="rId2"/>
  </sheets>
  <definedNames>
    <definedName name="_xlnm._FilterDatabase" localSheetId="0" hidden="1">'KNT-KTN'!$B$1:$B$56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1" l="1"/>
  <c r="A10" i="2"/>
  <c r="A11" i="2" s="1"/>
  <c r="A12" i="2" s="1"/>
  <c r="A13" i="2" s="1"/>
  <c r="A14" i="2" s="1"/>
  <c r="A15" i="2" s="1"/>
  <c r="D62" i="1" l="1"/>
  <c r="D61" i="1"/>
  <c r="D60" i="1"/>
  <c r="D63" i="1" s="1"/>
  <c r="F56" i="1"/>
  <c r="F55" i="1"/>
  <c r="F54" i="1"/>
  <c r="F53" i="1"/>
  <c r="F52" i="1"/>
  <c r="F57" i="1" s="1"/>
  <c r="F51" i="1"/>
  <c r="F50" i="1"/>
  <c r="F49" i="1"/>
  <c r="F48" i="1"/>
  <c r="F47" i="1"/>
  <c r="F41" i="1"/>
  <c r="F40" i="1"/>
  <c r="F39" i="1"/>
  <c r="F38" i="1"/>
  <c r="F37" i="1"/>
  <c r="F36" i="1"/>
  <c r="F42" i="1" s="1"/>
  <c r="F44" i="1" s="1"/>
  <c r="D33" i="1"/>
  <c r="F28" i="1"/>
  <c r="F27" i="1"/>
  <c r="F26" i="1"/>
  <c r="F25" i="1"/>
  <c r="F24" i="1"/>
  <c r="F23" i="1"/>
  <c r="F29" i="1" s="1"/>
  <c r="D20" i="1"/>
  <c r="F31" i="1" s="1"/>
  <c r="F15" i="1"/>
  <c r="F17" i="1" s="1"/>
  <c r="F14" i="1"/>
  <c r="F13" i="1"/>
  <c r="F12" i="1"/>
  <c r="F11" i="1"/>
  <c r="F10" i="1"/>
  <c r="F9" i="1"/>
  <c r="F8" i="1"/>
  <c r="D5" i="1"/>
  <c r="D66" i="1" l="1"/>
</calcChain>
</file>

<file path=xl/sharedStrings.xml><?xml version="1.0" encoding="utf-8"?>
<sst xmlns="http://schemas.openxmlformats.org/spreadsheetml/2006/main" count="139" uniqueCount="53">
  <si>
    <t>Tỷ giá:</t>
  </si>
  <si>
    <t>Ngân sách</t>
  </si>
  <si>
    <t>USD</t>
  </si>
  <si>
    <t>VNĐ</t>
  </si>
  <si>
    <t>Nghiên cứu đảm bảo dòng chảy cho mỏ KNT-KTN</t>
  </si>
  <si>
    <t>Tên vật tư</t>
  </si>
  <si>
    <t>Đơn vị tính</t>
  </si>
  <si>
    <t>Số lượng</t>
  </si>
  <si>
    <t>Đơn giá, VNĐ</t>
  </si>
  <si>
    <t>Thành tiền, VNĐ</t>
  </si>
  <si>
    <t>Chai thủy tinh chuyên dụng cho thí nghiệm tách nước</t>
  </si>
  <si>
    <t>Cái</t>
  </si>
  <si>
    <t>Ống thủy tinh ly tâm</t>
  </si>
  <si>
    <t>Dây lấy mẫu dầu/khí</t>
  </si>
  <si>
    <t>Găng tay bảo hộ</t>
  </si>
  <si>
    <t>Đôi</t>
  </si>
  <si>
    <t>Xylanh kim loại</t>
  </si>
  <si>
    <t>Demulsifier Tube Racks</t>
  </si>
  <si>
    <t>Cồn công nghiệp</t>
  </si>
  <si>
    <t>Lít</t>
  </si>
  <si>
    <t>Kiểm tra chất lượng HP xử lý dầu cho mỏ KNT-KTN</t>
  </si>
  <si>
    <t>Bộ quả cân chuẩn độ chính xác cấp F1</t>
  </si>
  <si>
    <t>Bộ</t>
  </si>
  <si>
    <t>Phóng pig mỏ KNT-KTN</t>
  </si>
  <si>
    <t>Ghế thí nghiệm</t>
  </si>
  <si>
    <t>Túi kéo đựng dụng cụ</t>
  </si>
  <si>
    <t>Tổng hợp 09-2/09</t>
  </si>
  <si>
    <r>
      <t xml:space="preserve">STT
</t>
    </r>
    <r>
      <rPr>
        <b/>
        <i/>
        <sz val="12"/>
        <color theme="1"/>
        <rFont val="Times New Roman"/>
        <family val="1"/>
      </rPr>
      <t>П.п.</t>
    </r>
  </si>
  <si>
    <r>
      <t xml:space="preserve">Tên hàng
</t>
    </r>
    <r>
      <rPr>
        <b/>
        <i/>
        <sz val="12"/>
        <color theme="1"/>
        <rFont val="Times New Roman"/>
        <family val="1"/>
      </rPr>
      <t>Наименования</t>
    </r>
  </si>
  <si>
    <r>
      <t xml:space="preserve">Đặc tính kỹ thuật
</t>
    </r>
    <r>
      <rPr>
        <b/>
        <i/>
        <sz val="12"/>
        <color theme="1"/>
        <rFont val="Times New Roman"/>
        <family val="1"/>
      </rPr>
      <t xml:space="preserve">Технические характеристики </t>
    </r>
  </si>
  <si>
    <r>
      <t xml:space="preserve">Đơn vị tính
</t>
    </r>
    <r>
      <rPr>
        <b/>
        <i/>
        <sz val="12"/>
        <color theme="1"/>
        <rFont val="Times New Roman"/>
        <family val="1"/>
      </rPr>
      <t>Единица</t>
    </r>
    <r>
      <rPr>
        <b/>
        <sz val="12"/>
        <color theme="1"/>
        <rFont val="Times New Roman"/>
        <family val="1"/>
      </rPr>
      <t xml:space="preserve"> </t>
    </r>
  </si>
  <si>
    <r>
      <t xml:space="preserve">Số lượng
</t>
    </r>
    <r>
      <rPr>
        <b/>
        <i/>
        <sz val="12"/>
        <color theme="1"/>
        <rFont val="Times New Roman"/>
        <family val="1"/>
      </rPr>
      <t>Кол.во</t>
    </r>
  </si>
  <si>
    <t>Đơn giá  (USD - chưa VAT)</t>
  </si>
  <si>
    <t>Thành tiền (USD- chưa VAT)</t>
  </si>
  <si>
    <r>
      <t xml:space="preserve">Ghi chú
</t>
    </r>
    <r>
      <rPr>
        <b/>
        <i/>
        <sz val="12"/>
        <rFont val="Times New Roman"/>
        <family val="1"/>
      </rPr>
      <t>Примечание</t>
    </r>
  </si>
  <si>
    <t>Tham khảo Báo giá của Cty TNHH TM&amp;DVKT "AMATECH"   
Расценка фирмы  "AMATECH"</t>
  </si>
  <si>
    <t>Chai thủy tinh dùng nghiên cứu tách nước</t>
  </si>
  <si>
    <t>Ống thủy tinh ly tâm (centrifuge tube)</t>
  </si>
  <si>
    <t>Dây lấy mẫu dầu khí</t>
  </si>
  <si>
    <t>100 ml Demulsifier Tube With Cap &amp; Integral PTFE Liner P/N: AM/DEM/00.50 hoặc tương tự.
Long form 8”, volume 100ml,  graduated 0 -10ml in 1ml increments &amp; 10 – 100ml in 2ml increments, screw cap.</t>
  </si>
  <si>
    <t>Centrifuge tube 100 ml, long cone, 8 inch</t>
  </si>
  <si>
    <t xml:space="preserve">316L Stainless Steel Convoluted
(FL) Hose, 1/4 in., 321 Stainless Steel Braid, 1/4 in. Tube Adapters,
12 in. (30.5 cm) Length
</t>
  </si>
  <si>
    <t>Bộ quả cân chuẩn bao gồm 10 loại quả cân sau: 1g; 2g; 5g; 
10g; 20g; 50g; 100g; 200g; 500g; 1kg với đặc điểm như sau
Cấp chính xác F1 theo tiêu chuẩn đo lường Việt Nam và tiêu chuẩn quốc tế OIML111)
Vật liệu: INOX 304 không gỉ, mật độ: 7.9g/cm3</t>
  </si>
  <si>
    <t>Túi đựng dụng cụ dùng để đi công trình biển lấy mẫu
Size: 45 x 26 x 26 cm
Chất liệu: Poly-canvas</t>
  </si>
  <si>
    <t xml:space="preserve">Màu sắc: Đen 
Kích thước: W540 x D570 x H(930-1010) mm 
Chất liệu: Đệm tựa bọc da PU. Tay sắt mạ ốp nhựa. Chân mạ hoặc nhựa.
Kiểu dáng: Ghế lưng trung, tay vịn cố định </t>
  </si>
  <si>
    <t>Vmax: 100ml, đầu hút 200mm, chất liệu: Inox 304, piston chịu dầu</t>
  </si>
  <si>
    <t xml:space="preserve">Cồn etanol  99.5% </t>
  </si>
  <si>
    <t xml:space="preserve">Găng tay chịu dầu, chịu axit </t>
  </si>
  <si>
    <t>Loại 8-10 vị trí cho chai mẫu 100 ml bằng vật liệu chịu nước (SS304/ SS316)</t>
  </si>
  <si>
    <t xml:space="preserve">Cái </t>
  </si>
  <si>
    <t>set</t>
  </si>
  <si>
    <t xml:space="preserve">Đôi </t>
  </si>
  <si>
    <t>Danh mục CCDC, Hóa chất , Vật tư tiêu hao ( lô 09-2/09)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</si>
</sst>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4" formatCode="_(* #,##0_);_(* \(#,##0\);_(* &quot;-&quot;??_);_(@_)"/>
    <numFmt numFmtId="165" formatCode="_(* #,##0.0000_);_(* \(#,##0.0000\);_(* &quot;-&quot;??_);_(@_)"/>
    <numFmt numFmtId="166" formatCode="_(* #,##0.0_);_(* \(#,##0.0\);_(* &quot;-&quot;??_);_(@_)"/>
  </numFmts>
  <fonts count="24">
    <font>
      <sz val="11"/>
      <color theme="1"/>
      <name val="Calibri"/>
      <charset val="134"/>
      <scheme val="minor"/>
    </font>
    <font>
      <b/>
      <sz val="12"/>
      <color theme="1"/>
      <name val="Times New Roman"/>
      <charset val="134"/>
    </font>
    <font>
      <b/>
      <sz val="12"/>
      <color rgb="FF000000"/>
      <name val="Times New Roman"/>
      <charset val="134"/>
    </font>
    <font>
      <sz val="12"/>
      <color theme="1"/>
      <name val="Times New Roman"/>
      <charset val="134"/>
    </font>
    <font>
      <sz val="12"/>
      <color rgb="FF000000"/>
      <name val="Times New Roman"/>
      <charset val="134"/>
    </font>
    <font>
      <sz val="12"/>
      <name val="Times New Roman"/>
      <charset val="134"/>
    </font>
    <font>
      <b/>
      <sz val="12"/>
      <name val="Times New Roman"/>
      <charset val="134"/>
    </font>
    <font>
      <u/>
      <sz val="11"/>
      <color rgb="FF0000FF"/>
      <name val="Calibri"/>
      <scheme val="minor"/>
    </font>
    <font>
      <sz val="11"/>
      <name val="VNI-Times"/>
      <charset val="134"/>
    </font>
    <font>
      <sz val="11"/>
      <color theme="1"/>
      <name val="Calibri"/>
      <charset val="134"/>
      <scheme val="minor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sz val="12"/>
      <name val="Times New Roman"/>
      <family val="1"/>
    </font>
    <font>
      <b/>
      <i/>
      <sz val="12"/>
      <name val="Times New Roman"/>
      <family val="1"/>
    </font>
    <font>
      <sz val="12"/>
      <name val="Times New Roman"/>
      <family val="1"/>
    </font>
    <font>
      <sz val="12"/>
      <color rgb="FFFF0000"/>
      <name val="Times New Roman"/>
      <family val="1"/>
    </font>
    <font>
      <i/>
      <sz val="12"/>
      <color rgb="FFFF0000"/>
      <name val="Times New Roman"/>
      <family val="1"/>
    </font>
    <font>
      <sz val="11"/>
      <color rgb="FF000000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sz val="11"/>
      <color rgb="FF0A1D3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9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center"/>
    </xf>
    <xf numFmtId="0" fontId="8" fillId="0" borderId="0"/>
    <xf numFmtId="43" fontId="9" fillId="0" borderId="0" applyFont="0" applyFill="0" applyBorder="0" applyAlignment="0" applyProtection="0"/>
  </cellStyleXfs>
  <cellXfs count="73">
    <xf numFmtId="0" fontId="0" fillId="0" borderId="0" xfId="0"/>
    <xf numFmtId="0" fontId="1" fillId="0" borderId="0" xfId="0" applyFont="1" applyAlignment="1">
      <alignment horizontal="right"/>
    </xf>
    <xf numFmtId="3" fontId="2" fillId="0" borderId="0" xfId="0" applyNumberFormat="1" applyFont="1" applyFill="1" applyBorder="1" applyAlignment="1">
      <alignment horizontal="center" vertical="center" wrapText="1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164" fontId="5" fillId="0" borderId="1" xfId="1" applyNumberFormat="1" applyFont="1" applyFill="1" applyBorder="1" applyAlignment="1">
      <alignment horizontal="center" vertical="center" wrapText="1"/>
    </xf>
    <xf numFmtId="0" fontId="3" fillId="2" borderId="1" xfId="3" applyFont="1" applyFill="1" applyBorder="1" applyAlignment="1">
      <alignment horizontal="left" vertical="center" wrapText="1"/>
    </xf>
    <xf numFmtId="164" fontId="6" fillId="0" borderId="0" xfId="1" applyNumberFormat="1" applyFont="1" applyFill="1" applyBorder="1" applyAlignment="1">
      <alignment horizontal="center" vertical="center" wrapText="1"/>
    </xf>
    <xf numFmtId="3" fontId="0" fillId="0" borderId="0" xfId="0" applyNumberFormat="1"/>
    <xf numFmtId="4" fontId="4" fillId="0" borderId="1" xfId="0" applyNumberFormat="1" applyFont="1" applyFill="1" applyBorder="1" applyAlignment="1">
      <alignment horizontal="center" vertical="center"/>
    </xf>
    <xf numFmtId="0" fontId="5" fillId="0" borderId="1" xfId="4" applyNumberFormat="1" applyFont="1" applyFill="1" applyBorder="1" applyAlignment="1">
      <alignment horizontal="center" vertical="center" wrapText="1"/>
    </xf>
    <xf numFmtId="37" fontId="5" fillId="0" borderId="1" xfId="1" applyNumberFormat="1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center" vertical="center"/>
    </xf>
    <xf numFmtId="164" fontId="0" fillId="0" borderId="0" xfId="0" applyNumberFormat="1"/>
    <xf numFmtId="4" fontId="0" fillId="0" borderId="0" xfId="0" applyNumberFormat="1"/>
    <xf numFmtId="0" fontId="11" fillId="0" borderId="0" xfId="0" applyFont="1" applyAlignment="1">
      <alignment vertical="center"/>
    </xf>
    <xf numFmtId="0" fontId="12" fillId="0" borderId="0" xfId="0" applyFont="1"/>
    <xf numFmtId="0" fontId="12" fillId="0" borderId="0" xfId="0" applyFont="1" applyAlignment="1">
      <alignment vertical="center" wrapText="1"/>
    </xf>
    <xf numFmtId="0" fontId="11" fillId="0" borderId="0" xfId="0" applyFont="1" applyAlignment="1">
      <alignment horizontal="center"/>
    </xf>
    <xf numFmtId="0" fontId="11" fillId="2" borderId="0" xfId="0" applyFont="1" applyFill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3" fillId="0" borderId="0" xfId="0" applyFont="1"/>
    <xf numFmtId="0" fontId="13" fillId="0" borderId="0" xfId="0" applyFont="1" applyAlignment="1">
      <alignment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43" fontId="17" fillId="0" borderId="1" xfId="1" applyFont="1" applyFill="1" applyBorder="1" applyAlignment="1">
      <alignment vertical="center" wrapText="1"/>
    </xf>
    <xf numFmtId="43" fontId="12" fillId="0" borderId="1" xfId="1" applyFont="1" applyFill="1" applyBorder="1" applyAlignment="1">
      <alignment horizontal="right" vertical="center" wrapText="1"/>
    </xf>
    <xf numFmtId="0" fontId="18" fillId="2" borderId="1" xfId="0" quotePrefix="1" applyFont="1" applyFill="1" applyBorder="1" applyAlignment="1">
      <alignment horizontal="left" vertical="center" wrapText="1" indent="1"/>
    </xf>
    <xf numFmtId="43" fontId="19" fillId="3" borderId="1" xfId="0" applyNumberFormat="1" applyFont="1" applyFill="1" applyBorder="1" applyAlignment="1">
      <alignment horizontal="left" vertical="center" wrapText="1"/>
    </xf>
    <xf numFmtId="43" fontId="12" fillId="0" borderId="3" xfId="1" applyFont="1" applyFill="1" applyBorder="1" applyAlignment="1">
      <alignment vertical="center"/>
    </xf>
    <xf numFmtId="0" fontId="7" fillId="0" borderId="0" xfId="2" applyAlignment="1">
      <alignment vertical="center" wrapText="1"/>
    </xf>
    <xf numFmtId="0" fontId="12" fillId="0" borderId="0" xfId="0" applyFont="1" applyAlignment="1">
      <alignment vertical="center"/>
    </xf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3" fillId="2" borderId="0" xfId="0" applyFont="1" applyFill="1"/>
    <xf numFmtId="0" fontId="21" fillId="0" borderId="1" xfId="0" applyFont="1" applyBorder="1" applyAlignment="1">
      <alignment horizontal="center" vertical="center" wrapText="1"/>
    </xf>
    <xf numFmtId="1" fontId="12" fillId="0" borderId="1" xfId="1" applyNumberFormat="1" applyFont="1" applyFill="1" applyBorder="1" applyAlignment="1">
      <alignment horizontal="center" vertical="center"/>
    </xf>
    <xf numFmtId="165" fontId="12" fillId="0" borderId="1" xfId="1" applyNumberFormat="1" applyFont="1" applyFill="1" applyBorder="1" applyAlignment="1">
      <alignment horizontal="center" vertical="center"/>
    </xf>
    <xf numFmtId="166" fontId="13" fillId="0" borderId="1" xfId="0" applyNumberFormat="1" applyFont="1" applyBorder="1" applyAlignment="1">
      <alignment vertical="center" wrapText="1"/>
    </xf>
    <xf numFmtId="0" fontId="22" fillId="2" borderId="1" xfId="0" applyFont="1" applyFill="1" applyBorder="1" applyAlignment="1">
      <alignment horizontal="center" vertical="center" wrapText="1"/>
    </xf>
    <xf numFmtId="1" fontId="12" fillId="2" borderId="1" xfId="1" applyNumberFormat="1" applyFont="1" applyFill="1" applyBorder="1" applyAlignment="1">
      <alignment horizontal="center" vertical="center"/>
    </xf>
    <xf numFmtId="165" fontId="12" fillId="2" borderId="1" xfId="1" applyNumberFormat="1" applyFont="1" applyFill="1" applyBorder="1" applyAlignment="1">
      <alignment horizontal="center" vertical="center"/>
    </xf>
    <xf numFmtId="166" fontId="13" fillId="2" borderId="1" xfId="0" applyNumberFormat="1" applyFont="1" applyFill="1" applyBorder="1" applyAlignment="1">
      <alignment vertical="center" wrapText="1"/>
    </xf>
    <xf numFmtId="0" fontId="22" fillId="0" borderId="1" xfId="0" applyFont="1" applyBorder="1" applyAlignment="1">
      <alignment horizontal="center" vertical="center" wrapText="1"/>
    </xf>
    <xf numFmtId="43" fontId="18" fillId="0" borderId="0" xfId="1" applyFont="1" applyFill="1" applyAlignment="1"/>
    <xf numFmtId="43" fontId="12" fillId="0" borderId="0" xfId="1" applyFont="1" applyFill="1" applyAlignment="1">
      <alignment horizontal="right"/>
    </xf>
    <xf numFmtId="43" fontId="12" fillId="2" borderId="0" xfId="1" applyFont="1" applyFill="1" applyAlignment="1">
      <alignment horizontal="right"/>
    </xf>
    <xf numFmtId="0" fontId="17" fillId="2" borderId="0" xfId="0" applyFont="1" applyFill="1"/>
    <xf numFmtId="0" fontId="23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vertical="center" wrapText="1"/>
    </xf>
    <xf numFmtId="0" fontId="20" fillId="0" borderId="1" xfId="0" applyFont="1" applyBorder="1" applyAlignment="1">
      <alignment wrapText="1"/>
    </xf>
    <xf numFmtId="0" fontId="23" fillId="0" borderId="2" xfId="0" applyFont="1" applyBorder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17" fillId="2" borderId="1" xfId="0" applyFont="1" applyFill="1" applyBorder="1" applyAlignment="1">
      <alignment horizontal="center" wrapText="1"/>
    </xf>
    <xf numFmtId="0" fontId="12" fillId="0" borderId="1" xfId="0" applyFont="1" applyBorder="1" applyAlignment="1">
      <alignment horizontal="center"/>
    </xf>
    <xf numFmtId="43" fontId="17" fillId="0" borderId="1" xfId="1" applyFont="1" applyFill="1" applyBorder="1" applyAlignment="1">
      <alignment wrapText="1"/>
    </xf>
    <xf numFmtId="43" fontId="12" fillId="0" borderId="1" xfId="1" applyFont="1" applyFill="1" applyBorder="1" applyAlignment="1">
      <alignment horizontal="right" wrapText="1"/>
    </xf>
    <xf numFmtId="0" fontId="18" fillId="2" borderId="1" xfId="0" quotePrefix="1" applyFont="1" applyFill="1" applyBorder="1" applyAlignment="1">
      <alignment horizontal="left" wrapText="1"/>
    </xf>
    <xf numFmtId="43" fontId="19" fillId="3" borderId="1" xfId="0" applyNumberFormat="1" applyFont="1" applyFill="1" applyBorder="1" applyAlignment="1">
      <alignment horizontal="left" wrapText="1"/>
    </xf>
    <xf numFmtId="43" fontId="12" fillId="0" borderId="3" xfId="1" applyFont="1" applyFill="1" applyBorder="1" applyAlignment="1"/>
    <xf numFmtId="0" fontId="12" fillId="0" borderId="0" xfId="0" applyFont="1" applyAlignment="1"/>
    <xf numFmtId="0" fontId="12" fillId="0" borderId="0" xfId="0" applyFont="1" applyAlignment="1">
      <alignment wrapText="1"/>
    </xf>
    <xf numFmtId="0" fontId="7" fillId="0" borderId="0" xfId="2" applyAlignment="1">
      <alignment wrapText="1"/>
    </xf>
    <xf numFmtId="0" fontId="18" fillId="2" borderId="1" xfId="0" quotePrefix="1" applyFont="1" applyFill="1" applyBorder="1" applyAlignment="1">
      <alignment horizontal="left" vertical="center" wrapText="1"/>
    </xf>
    <xf numFmtId="0" fontId="23" fillId="0" borderId="2" xfId="0" applyFont="1" applyBorder="1" applyAlignment="1">
      <alignment horizontal="left"/>
    </xf>
    <xf numFmtId="0" fontId="10" fillId="0" borderId="0" xfId="0" applyFont="1" applyAlignment="1">
      <alignment horizontal="center" vertical="center"/>
    </xf>
  </cellXfs>
  <cellStyles count="5">
    <cellStyle name="Comma" xfId="1" builtinId="3"/>
    <cellStyle name="Comma 2" xfId="4"/>
    <cellStyle name="Hyperlink" xfId="2" builtinId="8"/>
    <cellStyle name="Normal" xfId="0" builtinId="0"/>
    <cellStyle name="Normal_Sheet1" xfId="3"/>
  </cellStyles>
  <dxfs count="104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03"/>
      <tableStyleElement type="headerRow" dxfId="102"/>
      <tableStyleElement type="totalRow" dxfId="101"/>
      <tableStyleElement type="firstColumn" dxfId="100"/>
      <tableStyleElement type="lastColumn" dxfId="99"/>
      <tableStyleElement type="firstRowStripe" dxfId="98"/>
      <tableStyleElement type="firstColumnStripe" dxfId="97"/>
    </tableStyle>
    <tableStyle name="PivotStylePreset2_Accent1" table="0" count="10">
      <tableStyleElement type="headerRow" dxfId="96"/>
      <tableStyleElement type="totalRow" dxfId="95"/>
      <tableStyleElement type="firstRowStripe" dxfId="94"/>
      <tableStyleElement type="firstColumnStripe" dxfId="93"/>
      <tableStyleElement type="firstSubtotalRow" dxfId="92"/>
      <tableStyleElement type="secondSubtotalRow" dxfId="91"/>
      <tableStyleElement type="firstRowSubheading" dxfId="90"/>
      <tableStyleElement type="secondRowSubheading" dxfId="89"/>
      <tableStyleElement type="pageFieldLabels" dxfId="88"/>
      <tableStyleElement type="pageFieldValues" dxfId="8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66"/>
  <sheetViews>
    <sheetView topLeftCell="A33" workbookViewId="0">
      <selection activeCell="D47" sqref="D47:D56"/>
    </sheetView>
  </sheetViews>
  <sheetFormatPr defaultColWidth="9.140625" defaultRowHeight="15"/>
  <cols>
    <col min="2" max="2" width="25.42578125" customWidth="1"/>
    <col min="3" max="3" width="13.140625" customWidth="1"/>
    <col min="4" max="4" width="15.28515625" customWidth="1"/>
    <col min="5" max="5" width="21.42578125" customWidth="1"/>
    <col min="6" max="6" width="25.140625" customWidth="1"/>
    <col min="7" max="7" width="22.85546875" customWidth="1"/>
  </cols>
  <sheetData>
    <row r="2" spans="2:7" ht="15.75">
      <c r="B2" s="1" t="s">
        <v>0</v>
      </c>
      <c r="C2" s="2">
        <v>26250</v>
      </c>
    </row>
    <row r="4" spans="2:7" ht="15.75">
      <c r="B4" s="3" t="s">
        <v>1</v>
      </c>
      <c r="C4" s="4" t="s">
        <v>2</v>
      </c>
      <c r="D4" s="4" t="s">
        <v>3</v>
      </c>
      <c r="E4" s="5"/>
      <c r="F4" s="5"/>
    </row>
    <row r="5" spans="2:7" ht="38.1" customHeight="1">
      <c r="B5" s="6" t="s">
        <v>4</v>
      </c>
      <c r="C5" s="7">
        <v>1808.51</v>
      </c>
      <c r="D5" s="8">
        <f>C5*$C$2</f>
        <v>47473387.5</v>
      </c>
      <c r="E5" s="5"/>
      <c r="F5" s="5"/>
    </row>
    <row r="6" spans="2:7">
      <c r="C6" s="5"/>
      <c r="D6" s="5"/>
      <c r="E6" s="5"/>
      <c r="F6" s="5"/>
    </row>
    <row r="7" spans="2:7" ht="15.75">
      <c r="B7" s="3" t="s">
        <v>5</v>
      </c>
      <c r="C7" s="4" t="s">
        <v>6</v>
      </c>
      <c r="D7" s="4" t="s">
        <v>7</v>
      </c>
      <c r="E7" s="4" t="s">
        <v>8</v>
      </c>
      <c r="F7" s="4" t="s">
        <v>9</v>
      </c>
    </row>
    <row r="8" spans="2:7" ht="30.95" customHeight="1">
      <c r="B8" s="9" t="s">
        <v>10</v>
      </c>
      <c r="C8" s="4" t="s">
        <v>11</v>
      </c>
      <c r="D8" s="4">
        <v>7</v>
      </c>
      <c r="E8" s="10">
        <v>2760000</v>
      </c>
      <c r="F8" s="10">
        <f t="shared" ref="F8:F14" si="0">E8*D8</f>
        <v>19320000</v>
      </c>
      <c r="G8">
        <f>D8+D23+D36</f>
        <v>15</v>
      </c>
    </row>
    <row r="9" spans="2:7" ht="15.75">
      <c r="B9" s="9" t="s">
        <v>12</v>
      </c>
      <c r="C9" s="4" t="s">
        <v>11</v>
      </c>
      <c r="D9" s="4">
        <v>5</v>
      </c>
      <c r="E9" s="10">
        <v>2750000</v>
      </c>
      <c r="F9" s="10">
        <f t="shared" si="0"/>
        <v>13750000</v>
      </c>
    </row>
    <row r="10" spans="2:7" ht="26.1" customHeight="1">
      <c r="B10" s="9" t="s">
        <v>13</v>
      </c>
      <c r="C10" s="4" t="s">
        <v>11</v>
      </c>
      <c r="D10" s="4">
        <v>1</v>
      </c>
      <c r="E10" s="10">
        <v>9250000</v>
      </c>
      <c r="F10" s="10">
        <f t="shared" si="0"/>
        <v>9250000</v>
      </c>
    </row>
    <row r="11" spans="2:7" ht="15.75">
      <c r="B11" s="9" t="s">
        <v>14</v>
      </c>
      <c r="C11" s="4" t="s">
        <v>15</v>
      </c>
      <c r="D11" s="4">
        <v>2</v>
      </c>
      <c r="E11" s="10">
        <v>136500</v>
      </c>
      <c r="F11" s="10">
        <f t="shared" si="0"/>
        <v>273000</v>
      </c>
    </row>
    <row r="12" spans="2:7" ht="21" customHeight="1">
      <c r="B12" s="11" t="s">
        <v>16</v>
      </c>
      <c r="C12" s="4" t="s">
        <v>11</v>
      </c>
      <c r="D12" s="4">
        <v>1</v>
      </c>
      <c r="E12" s="10">
        <v>750000</v>
      </c>
      <c r="F12" s="10">
        <f t="shared" si="0"/>
        <v>750000</v>
      </c>
    </row>
    <row r="13" spans="2:7" ht="15.75">
      <c r="B13" s="11" t="s">
        <v>17</v>
      </c>
      <c r="C13" s="4" t="s">
        <v>11</v>
      </c>
      <c r="D13" s="4">
        <v>1</v>
      </c>
      <c r="E13" s="10">
        <v>3500000</v>
      </c>
      <c r="F13" s="10">
        <f t="shared" si="0"/>
        <v>3500000</v>
      </c>
    </row>
    <row r="14" spans="2:7" ht="21" customHeight="1">
      <c r="B14" s="9" t="s">
        <v>18</v>
      </c>
      <c r="C14" s="4" t="s">
        <v>19</v>
      </c>
      <c r="D14" s="4">
        <v>3</v>
      </c>
      <c r="E14" s="10">
        <v>170000</v>
      </c>
      <c r="F14" s="10">
        <f t="shared" si="0"/>
        <v>510000</v>
      </c>
    </row>
    <row r="15" spans="2:7" ht="15.75">
      <c r="F15" s="12">
        <f>SUM(F8:F14)</f>
        <v>47353000</v>
      </c>
    </row>
    <row r="17" spans="2:6">
      <c r="F17" s="13">
        <f>D5-F15</f>
        <v>120387.5</v>
      </c>
    </row>
    <row r="19" spans="2:6" ht="15.75">
      <c r="B19" s="3" t="s">
        <v>1</v>
      </c>
      <c r="C19" s="4" t="s">
        <v>2</v>
      </c>
      <c r="D19" s="4" t="s">
        <v>3</v>
      </c>
      <c r="E19" s="5"/>
      <c r="F19" s="5"/>
    </row>
    <row r="20" spans="2:6" ht="31.5">
      <c r="B20" s="6" t="s">
        <v>20</v>
      </c>
      <c r="C20" s="14">
        <v>1764.59</v>
      </c>
      <c r="D20" s="8">
        <f>C20*$C$2</f>
        <v>46320487.5</v>
      </c>
      <c r="E20" s="5"/>
      <c r="F20" s="5"/>
    </row>
    <row r="21" spans="2:6">
      <c r="C21" s="5"/>
      <c r="D21" s="5"/>
      <c r="E21" s="5"/>
      <c r="F21" s="5"/>
    </row>
    <row r="22" spans="2:6" ht="15.75">
      <c r="B22" s="3" t="s">
        <v>5</v>
      </c>
      <c r="C22" s="4" t="s">
        <v>6</v>
      </c>
      <c r="D22" s="4" t="s">
        <v>7</v>
      </c>
      <c r="E22" s="4" t="s">
        <v>8</v>
      </c>
      <c r="F22" s="4" t="s">
        <v>9</v>
      </c>
    </row>
    <row r="23" spans="2:6" ht="31.5">
      <c r="B23" s="9" t="s">
        <v>10</v>
      </c>
      <c r="C23" s="4" t="s">
        <v>11</v>
      </c>
      <c r="D23" s="4">
        <v>3</v>
      </c>
      <c r="E23" s="10">
        <v>2760000</v>
      </c>
      <c r="F23" s="10">
        <f t="shared" ref="F23:F28" si="1">E23*D23</f>
        <v>8280000</v>
      </c>
    </row>
    <row r="24" spans="2:6" ht="15.75">
      <c r="B24" s="9" t="s">
        <v>12</v>
      </c>
      <c r="C24" s="4" t="s">
        <v>11</v>
      </c>
      <c r="D24" s="4">
        <v>4</v>
      </c>
      <c r="E24" s="10">
        <v>2750000</v>
      </c>
      <c r="F24" s="10">
        <f t="shared" si="1"/>
        <v>11000000</v>
      </c>
    </row>
    <row r="25" spans="2:6" ht="31.5">
      <c r="B25" s="9" t="s">
        <v>21</v>
      </c>
      <c r="C25" s="4" t="s">
        <v>22</v>
      </c>
      <c r="D25" s="4">
        <v>1</v>
      </c>
      <c r="E25" s="10">
        <v>22500000</v>
      </c>
      <c r="F25" s="10">
        <f t="shared" si="1"/>
        <v>22500000</v>
      </c>
    </row>
    <row r="26" spans="2:6" ht="15.75">
      <c r="B26" s="9" t="s">
        <v>14</v>
      </c>
      <c r="C26" s="4" t="s">
        <v>15</v>
      </c>
      <c r="D26" s="4">
        <v>2</v>
      </c>
      <c r="E26" s="10">
        <v>136500</v>
      </c>
      <c r="F26" s="10">
        <f t="shared" si="1"/>
        <v>273000</v>
      </c>
    </row>
    <row r="27" spans="2:6" ht="15.75">
      <c r="B27" s="11" t="s">
        <v>17</v>
      </c>
      <c r="C27" s="4" t="s">
        <v>11</v>
      </c>
      <c r="D27" s="4">
        <v>1</v>
      </c>
      <c r="E27" s="10">
        <v>3500000</v>
      </c>
      <c r="F27" s="10">
        <f t="shared" si="1"/>
        <v>3500000</v>
      </c>
    </row>
    <row r="28" spans="2:6" ht="15.75">
      <c r="B28" s="11" t="s">
        <v>16</v>
      </c>
      <c r="C28" s="4" t="s">
        <v>11</v>
      </c>
      <c r="D28" s="4">
        <v>1</v>
      </c>
      <c r="E28" s="10">
        <v>750000</v>
      </c>
      <c r="F28" s="10">
        <f t="shared" si="1"/>
        <v>750000</v>
      </c>
    </row>
    <row r="29" spans="2:6" ht="15.75">
      <c r="F29" s="12">
        <f>SUM(F23:F28)</f>
        <v>46303000</v>
      </c>
    </row>
    <row r="31" spans="2:6">
      <c r="F31" s="13">
        <f>D20-F29</f>
        <v>17487.5</v>
      </c>
    </row>
    <row r="32" spans="2:6" ht="15.75">
      <c r="B32" s="3" t="s">
        <v>1</v>
      </c>
      <c r="C32" s="4" t="s">
        <v>2</v>
      </c>
      <c r="D32" s="4" t="s">
        <v>3</v>
      </c>
      <c r="E32" s="5"/>
      <c r="F32" s="5"/>
    </row>
    <row r="33" spans="1:6" ht="15.75">
      <c r="B33" s="6" t="s">
        <v>23</v>
      </c>
      <c r="C33" s="14">
        <v>1339.32</v>
      </c>
      <c r="D33" s="8">
        <f>C33*$C$2</f>
        <v>35157150</v>
      </c>
      <c r="E33" s="5"/>
      <c r="F33" s="5"/>
    </row>
    <row r="34" spans="1:6">
      <c r="C34" s="5"/>
      <c r="D34" s="5"/>
      <c r="E34" s="5"/>
      <c r="F34" s="5"/>
    </row>
    <row r="35" spans="1:6" ht="15.75">
      <c r="B35" s="3" t="s">
        <v>5</v>
      </c>
      <c r="C35" s="4" t="s">
        <v>6</v>
      </c>
      <c r="D35" s="4" t="s">
        <v>7</v>
      </c>
      <c r="E35" s="4" t="s">
        <v>8</v>
      </c>
      <c r="F35" s="4" t="s">
        <v>9</v>
      </c>
    </row>
    <row r="36" spans="1:6" ht="31.5">
      <c r="B36" s="9" t="s">
        <v>10</v>
      </c>
      <c r="C36" s="4" t="s">
        <v>11</v>
      </c>
      <c r="D36" s="4">
        <v>5</v>
      </c>
      <c r="E36" s="10">
        <v>2760000</v>
      </c>
      <c r="F36" s="10">
        <f t="shared" ref="F36:F41" si="2">E36*D36</f>
        <v>13800000</v>
      </c>
    </row>
    <row r="37" spans="1:6" ht="15.75">
      <c r="B37" s="9" t="s">
        <v>12</v>
      </c>
      <c r="C37" s="4" t="s">
        <v>11</v>
      </c>
      <c r="D37" s="4">
        <v>5</v>
      </c>
      <c r="E37" s="10">
        <v>2750000</v>
      </c>
      <c r="F37" s="10">
        <f t="shared" si="2"/>
        <v>13750000</v>
      </c>
    </row>
    <row r="38" spans="1:6" ht="15.75">
      <c r="B38" s="9" t="s">
        <v>24</v>
      </c>
      <c r="C38" s="4" t="s">
        <v>11</v>
      </c>
      <c r="D38" s="4">
        <v>2</v>
      </c>
      <c r="E38" s="10">
        <v>2210000</v>
      </c>
      <c r="F38" s="10">
        <f t="shared" si="2"/>
        <v>4420000</v>
      </c>
    </row>
    <row r="39" spans="1:6" ht="15.75">
      <c r="B39" s="9" t="s">
        <v>14</v>
      </c>
      <c r="C39" s="4" t="s">
        <v>15</v>
      </c>
      <c r="D39" s="4">
        <v>2</v>
      </c>
      <c r="E39" s="10">
        <v>136500</v>
      </c>
      <c r="F39" s="10">
        <f t="shared" si="2"/>
        <v>273000</v>
      </c>
    </row>
    <row r="40" spans="1:6" ht="15.75">
      <c r="B40" s="11" t="s">
        <v>25</v>
      </c>
      <c r="C40" s="15" t="s">
        <v>11</v>
      </c>
      <c r="D40" s="16">
        <v>2</v>
      </c>
      <c r="E40" s="10">
        <v>1250000</v>
      </c>
      <c r="F40" s="10">
        <f t="shared" si="2"/>
        <v>2500000</v>
      </c>
    </row>
    <row r="41" spans="1:6" ht="15.75">
      <c r="B41" s="9" t="s">
        <v>18</v>
      </c>
      <c r="C41" s="4" t="s">
        <v>19</v>
      </c>
      <c r="D41" s="4">
        <v>2</v>
      </c>
      <c r="E41" s="10">
        <v>170000</v>
      </c>
      <c r="F41" s="10">
        <f t="shared" si="2"/>
        <v>340000</v>
      </c>
    </row>
    <row r="42" spans="1:6" ht="15.75">
      <c r="F42" s="12">
        <f>SUM(F36:F41)</f>
        <v>35083000</v>
      </c>
    </row>
    <row r="44" spans="1:6">
      <c r="F44" s="13">
        <f>D33-F42</f>
        <v>74150</v>
      </c>
    </row>
    <row r="45" spans="1:6" ht="15.75">
      <c r="B45" s="17" t="s">
        <v>26</v>
      </c>
      <c r="C45" s="18"/>
      <c r="D45" s="18"/>
      <c r="E45" s="18"/>
      <c r="F45" s="18"/>
    </row>
    <row r="46" spans="1:6" ht="15.75">
      <c r="B46" s="3" t="s">
        <v>5</v>
      </c>
      <c r="C46" s="4" t="s">
        <v>6</v>
      </c>
      <c r="D46" s="4" t="s">
        <v>7</v>
      </c>
      <c r="E46" s="4" t="s">
        <v>8</v>
      </c>
      <c r="F46" s="4" t="s">
        <v>9</v>
      </c>
    </row>
    <row r="47" spans="1:6" ht="31.5">
      <c r="A47">
        <v>1</v>
      </c>
      <c r="B47" s="9" t="s">
        <v>10</v>
      </c>
      <c r="C47" s="4" t="s">
        <v>11</v>
      </c>
      <c r="D47" s="4">
        <v>15</v>
      </c>
      <c r="E47" s="10">
        <v>2760000</v>
      </c>
      <c r="F47" s="10">
        <f t="shared" ref="F47:F56" si="3">E47*D47</f>
        <v>41400000</v>
      </c>
    </row>
    <row r="48" spans="1:6" ht="15.75">
      <c r="A48">
        <v>2</v>
      </c>
      <c r="B48" s="9" t="s">
        <v>12</v>
      </c>
      <c r="C48" s="4" t="s">
        <v>11</v>
      </c>
      <c r="D48" s="4">
        <v>14</v>
      </c>
      <c r="E48" s="10">
        <v>2750000</v>
      </c>
      <c r="F48" s="10">
        <f t="shared" si="3"/>
        <v>38500000</v>
      </c>
    </row>
    <row r="49" spans="1:6" ht="15.75">
      <c r="A49">
        <v>3</v>
      </c>
      <c r="B49" s="9" t="s">
        <v>24</v>
      </c>
      <c r="C49" s="4" t="s">
        <v>11</v>
      </c>
      <c r="D49" s="4">
        <v>2</v>
      </c>
      <c r="E49" s="10">
        <v>2210000</v>
      </c>
      <c r="F49" s="10">
        <f t="shared" si="3"/>
        <v>4420000</v>
      </c>
    </row>
    <row r="50" spans="1:6" ht="15.75">
      <c r="A50">
        <v>4</v>
      </c>
      <c r="B50" s="9" t="s">
        <v>14</v>
      </c>
      <c r="C50" s="4" t="s">
        <v>15</v>
      </c>
      <c r="D50" s="4">
        <v>6</v>
      </c>
      <c r="E50" s="10">
        <v>136500</v>
      </c>
      <c r="F50" s="10">
        <f t="shared" si="3"/>
        <v>819000</v>
      </c>
    </row>
    <row r="51" spans="1:6" ht="15.75">
      <c r="A51">
        <v>5</v>
      </c>
      <c r="B51" s="11" t="s">
        <v>25</v>
      </c>
      <c r="C51" s="15" t="s">
        <v>11</v>
      </c>
      <c r="D51" s="16">
        <v>2</v>
      </c>
      <c r="E51" s="10">
        <v>1250000</v>
      </c>
      <c r="F51" s="10">
        <f t="shared" si="3"/>
        <v>2500000</v>
      </c>
    </row>
    <row r="52" spans="1:6" ht="15.75">
      <c r="A52">
        <v>6</v>
      </c>
      <c r="B52" s="9" t="s">
        <v>18</v>
      </c>
      <c r="C52" s="4" t="s">
        <v>19</v>
      </c>
      <c r="D52" s="4">
        <v>5</v>
      </c>
      <c r="E52" s="10">
        <v>170000</v>
      </c>
      <c r="F52" s="10">
        <f t="shared" si="3"/>
        <v>850000</v>
      </c>
    </row>
    <row r="53" spans="1:6" ht="31.5">
      <c r="A53">
        <v>7</v>
      </c>
      <c r="B53" s="9" t="s">
        <v>21</v>
      </c>
      <c r="C53" s="4" t="s">
        <v>22</v>
      </c>
      <c r="D53" s="4">
        <v>1</v>
      </c>
      <c r="E53" s="10">
        <v>22500000</v>
      </c>
      <c r="F53" s="10">
        <f t="shared" si="3"/>
        <v>22500000</v>
      </c>
    </row>
    <row r="54" spans="1:6" ht="15.75">
      <c r="A54">
        <v>8</v>
      </c>
      <c r="B54" s="11" t="s">
        <v>16</v>
      </c>
      <c r="C54" s="4" t="s">
        <v>11</v>
      </c>
      <c r="D54" s="4">
        <v>2</v>
      </c>
      <c r="E54" s="10">
        <v>750000</v>
      </c>
      <c r="F54" s="10">
        <f t="shared" si="3"/>
        <v>1500000</v>
      </c>
    </row>
    <row r="55" spans="1:6" ht="15.75">
      <c r="A55">
        <v>9</v>
      </c>
      <c r="B55" s="9" t="s">
        <v>13</v>
      </c>
      <c r="C55" s="4" t="s">
        <v>11</v>
      </c>
      <c r="D55" s="4">
        <v>1</v>
      </c>
      <c r="E55" s="10">
        <v>9250000</v>
      </c>
      <c r="F55" s="10">
        <f t="shared" si="3"/>
        <v>9250000</v>
      </c>
    </row>
    <row r="56" spans="1:6" ht="15.75">
      <c r="A56">
        <v>10</v>
      </c>
      <c r="B56" s="11" t="s">
        <v>17</v>
      </c>
      <c r="C56" s="4" t="s">
        <v>11</v>
      </c>
      <c r="D56" s="4">
        <v>2</v>
      </c>
      <c r="E56" s="10">
        <v>3500000</v>
      </c>
      <c r="F56" s="10">
        <f t="shared" si="3"/>
        <v>7000000</v>
      </c>
    </row>
    <row r="57" spans="1:6" ht="15.75">
      <c r="F57" s="12">
        <f>SUM(F47:F56)</f>
        <v>128739000</v>
      </c>
    </row>
    <row r="58" spans="1:6">
      <c r="F58" s="19"/>
    </row>
    <row r="59" spans="1:6" ht="15.75">
      <c r="B59" s="3" t="s">
        <v>1</v>
      </c>
      <c r="C59" s="4" t="s">
        <v>2</v>
      </c>
      <c r="D59" s="4" t="s">
        <v>3</v>
      </c>
      <c r="F59" s="20"/>
    </row>
    <row r="60" spans="1:6" ht="31.5">
      <c r="B60" s="6" t="s">
        <v>4</v>
      </c>
      <c r="C60" s="7">
        <v>1808.51</v>
      </c>
      <c r="D60" s="8">
        <f>C60*$C$2</f>
        <v>47473387.5</v>
      </c>
    </row>
    <row r="61" spans="1:6" ht="31.5">
      <c r="B61" s="6" t="s">
        <v>20</v>
      </c>
      <c r="C61" s="14">
        <v>1764.59</v>
      </c>
      <c r="D61" s="8">
        <f>C61*$C$2</f>
        <v>46320487.5</v>
      </c>
    </row>
    <row r="62" spans="1:6" ht="15.75">
      <c r="B62" s="6" t="s">
        <v>23</v>
      </c>
      <c r="C62" s="14">
        <v>1339.32</v>
      </c>
      <c r="D62" s="8">
        <f>C62*$C$2</f>
        <v>35157150</v>
      </c>
      <c r="F62" s="13"/>
    </row>
    <row r="63" spans="1:6" ht="15.75">
      <c r="D63" s="12">
        <f>SUM(D60:D62)</f>
        <v>128951025</v>
      </c>
    </row>
    <row r="66" spans="4:4" ht="15.75">
      <c r="D66" s="12">
        <f>D63-F57</f>
        <v>212025</v>
      </c>
    </row>
  </sheetData>
  <autoFilter ref="B1:B56"/>
  <conditionalFormatting sqref="B8">
    <cfRule type="duplicateValues" dxfId="86" priority="85"/>
    <cfRule type="duplicateValues" dxfId="85" priority="86"/>
    <cfRule type="duplicateValues" dxfId="84" priority="87"/>
  </conditionalFormatting>
  <conditionalFormatting sqref="B9">
    <cfRule type="duplicateValues" dxfId="83" priority="82"/>
    <cfRule type="duplicateValues" dxfId="82" priority="83"/>
    <cfRule type="duplicateValues" dxfId="81" priority="84"/>
  </conditionalFormatting>
  <conditionalFormatting sqref="B10">
    <cfRule type="duplicateValues" dxfId="80" priority="79"/>
    <cfRule type="duplicateValues" dxfId="79" priority="80"/>
    <cfRule type="duplicateValues" dxfId="78" priority="81"/>
  </conditionalFormatting>
  <conditionalFormatting sqref="B11">
    <cfRule type="duplicateValues" dxfId="77" priority="76"/>
    <cfRule type="duplicateValues" dxfId="76" priority="77"/>
    <cfRule type="duplicateValues" dxfId="75" priority="78"/>
  </conditionalFormatting>
  <conditionalFormatting sqref="B12">
    <cfRule type="duplicateValues" dxfId="74" priority="73"/>
    <cfRule type="duplicateValues" dxfId="73" priority="74"/>
    <cfRule type="duplicateValues" dxfId="72" priority="75"/>
  </conditionalFormatting>
  <conditionalFormatting sqref="B13">
    <cfRule type="duplicateValues" dxfId="71" priority="70"/>
    <cfRule type="duplicateValues" dxfId="70" priority="71"/>
    <cfRule type="duplicateValues" dxfId="69" priority="72"/>
  </conditionalFormatting>
  <conditionalFormatting sqref="B14">
    <cfRule type="duplicateValues" dxfId="68" priority="1"/>
    <cfRule type="duplicateValues" dxfId="67" priority="2"/>
    <cfRule type="duplicateValues" dxfId="66" priority="3"/>
  </conditionalFormatting>
  <conditionalFormatting sqref="B23">
    <cfRule type="duplicateValues" dxfId="65" priority="67"/>
    <cfRule type="duplicateValues" dxfId="64" priority="68"/>
    <cfRule type="duplicateValues" dxfId="63" priority="69"/>
  </conditionalFormatting>
  <conditionalFormatting sqref="B24">
    <cfRule type="duplicateValues" dxfId="62" priority="64"/>
    <cfRule type="duplicateValues" dxfId="61" priority="65"/>
    <cfRule type="duplicateValues" dxfId="60" priority="66"/>
  </conditionalFormatting>
  <conditionalFormatting sqref="B25">
    <cfRule type="duplicateValues" dxfId="59" priority="61"/>
    <cfRule type="duplicateValues" dxfId="58" priority="62"/>
    <cfRule type="duplicateValues" dxfId="57" priority="63"/>
  </conditionalFormatting>
  <conditionalFormatting sqref="B26">
    <cfRule type="duplicateValues" dxfId="56" priority="58"/>
    <cfRule type="duplicateValues" dxfId="55" priority="59"/>
    <cfRule type="duplicateValues" dxfId="54" priority="60"/>
  </conditionalFormatting>
  <conditionalFormatting sqref="B27">
    <cfRule type="duplicateValues" dxfId="53" priority="52"/>
    <cfRule type="duplicateValues" dxfId="52" priority="53"/>
    <cfRule type="duplicateValues" dxfId="51" priority="54"/>
  </conditionalFormatting>
  <conditionalFormatting sqref="B28">
    <cfRule type="duplicateValues" dxfId="50" priority="55"/>
    <cfRule type="duplicateValues" dxfId="49" priority="56"/>
    <cfRule type="duplicateValues" dxfId="48" priority="57"/>
  </conditionalFormatting>
  <conditionalFormatting sqref="B36">
    <cfRule type="duplicateValues" dxfId="47" priority="49"/>
    <cfRule type="duplicateValues" dxfId="46" priority="50"/>
    <cfRule type="duplicateValues" dxfId="45" priority="51"/>
  </conditionalFormatting>
  <conditionalFormatting sqref="B37">
    <cfRule type="duplicateValues" dxfId="44" priority="46"/>
    <cfRule type="duplicateValues" dxfId="43" priority="47"/>
    <cfRule type="duplicateValues" dxfId="42" priority="48"/>
  </conditionalFormatting>
  <conditionalFormatting sqref="B38">
    <cfRule type="duplicateValues" dxfId="41" priority="43"/>
    <cfRule type="duplicateValues" dxfId="40" priority="44"/>
    <cfRule type="duplicateValues" dxfId="39" priority="45"/>
  </conditionalFormatting>
  <conditionalFormatting sqref="B39">
    <cfRule type="duplicateValues" dxfId="38" priority="40"/>
    <cfRule type="duplicateValues" dxfId="37" priority="41"/>
    <cfRule type="duplicateValues" dxfId="36" priority="42"/>
  </conditionalFormatting>
  <conditionalFormatting sqref="B40">
    <cfRule type="duplicateValues" dxfId="35" priority="37"/>
    <cfRule type="duplicateValues" dxfId="34" priority="38"/>
    <cfRule type="duplicateValues" dxfId="33" priority="39"/>
  </conditionalFormatting>
  <conditionalFormatting sqref="B41">
    <cfRule type="duplicateValues" dxfId="32" priority="7"/>
    <cfRule type="duplicateValues" dxfId="31" priority="8"/>
    <cfRule type="duplicateValues" dxfId="30" priority="9"/>
  </conditionalFormatting>
  <conditionalFormatting sqref="B47">
    <cfRule type="duplicateValues" dxfId="29" priority="34"/>
    <cfRule type="duplicateValues" dxfId="28" priority="35"/>
    <cfRule type="duplicateValues" dxfId="27" priority="36"/>
  </conditionalFormatting>
  <conditionalFormatting sqref="B48">
    <cfRule type="duplicateValues" dxfId="26" priority="31"/>
    <cfRule type="duplicateValues" dxfId="25" priority="32"/>
    <cfRule type="duplicateValues" dxfId="24" priority="33"/>
  </conditionalFormatting>
  <conditionalFormatting sqref="B49">
    <cfRule type="duplicateValues" dxfId="23" priority="28"/>
    <cfRule type="duplicateValues" dxfId="22" priority="29"/>
    <cfRule type="duplicateValues" dxfId="21" priority="30"/>
  </conditionalFormatting>
  <conditionalFormatting sqref="B50">
    <cfRule type="duplicateValues" dxfId="20" priority="25"/>
    <cfRule type="duplicateValues" dxfId="19" priority="26"/>
    <cfRule type="duplicateValues" dxfId="18" priority="27"/>
  </conditionalFormatting>
  <conditionalFormatting sqref="B51">
    <cfRule type="duplicateValues" dxfId="17" priority="22"/>
    <cfRule type="duplicateValues" dxfId="16" priority="23"/>
    <cfRule type="duplicateValues" dxfId="15" priority="24"/>
  </conditionalFormatting>
  <conditionalFormatting sqref="B52">
    <cfRule type="duplicateValues" dxfId="14" priority="4"/>
    <cfRule type="duplicateValues" dxfId="13" priority="5"/>
    <cfRule type="duplicateValues" dxfId="12" priority="6"/>
  </conditionalFormatting>
  <conditionalFormatting sqref="B53">
    <cfRule type="duplicateValues" dxfId="11" priority="19"/>
    <cfRule type="duplicateValues" dxfId="10" priority="20"/>
    <cfRule type="duplicateValues" dxfId="9" priority="21"/>
  </conditionalFormatting>
  <conditionalFormatting sqref="B54">
    <cfRule type="duplicateValues" dxfId="8" priority="16"/>
    <cfRule type="duplicateValues" dxfId="7" priority="17"/>
    <cfRule type="duplicateValues" dxfId="6" priority="18"/>
  </conditionalFormatting>
  <conditionalFormatting sqref="B55">
    <cfRule type="duplicateValues" dxfId="5" priority="13"/>
    <cfRule type="duplicateValues" dxfId="4" priority="14"/>
    <cfRule type="duplicateValues" dxfId="3" priority="15"/>
  </conditionalFormatting>
  <conditionalFormatting sqref="B56">
    <cfRule type="duplicateValues" dxfId="2" priority="10"/>
    <cfRule type="duplicateValues" dxfId="1" priority="11"/>
    <cfRule type="duplicateValues" dxfId="0" priority="12"/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Z15"/>
  <sheetViews>
    <sheetView tabSelected="1" workbookViewId="0">
      <selection activeCell="A3" sqref="A3:H3"/>
    </sheetView>
  </sheetViews>
  <sheetFormatPr defaultColWidth="8.85546875" defaultRowHeight="15.75"/>
  <cols>
    <col min="1" max="1" width="5.85546875" style="22" customWidth="1"/>
    <col min="2" max="2" width="40.5703125" style="22" customWidth="1"/>
    <col min="3" max="3" width="53.7109375" style="22" customWidth="1"/>
    <col min="4" max="4" width="11" style="22" customWidth="1"/>
    <col min="5" max="5" width="11.42578125" style="22" customWidth="1"/>
    <col min="6" max="6" width="16.28515625" style="51" customWidth="1"/>
    <col min="7" max="7" width="18.28515625" style="52" customWidth="1"/>
    <col min="8" max="8" width="32.28515625" style="53" customWidth="1"/>
    <col min="9" max="9" width="29.7109375" style="54" hidden="1" customWidth="1"/>
    <col min="10" max="10" width="25.140625" style="22" hidden="1" customWidth="1"/>
    <col min="11" max="11" width="0" style="22" hidden="1" customWidth="1"/>
    <col min="12" max="12" width="18.85546875" style="22" customWidth="1"/>
    <col min="13" max="13" width="11.140625" style="23" bestFit="1" customWidth="1"/>
    <col min="14" max="14" width="8.85546875" style="23"/>
    <col min="15" max="15" width="11.140625" style="23" bestFit="1" customWidth="1"/>
    <col min="16" max="18" width="8.85546875" style="23"/>
    <col min="19" max="16384" width="8.85546875" style="22"/>
  </cols>
  <sheetData>
    <row r="3" spans="1:26" ht="18.75">
      <c r="A3" s="72" t="s">
        <v>52</v>
      </c>
      <c r="B3" s="72"/>
      <c r="C3" s="72"/>
      <c r="D3" s="72"/>
      <c r="E3" s="72"/>
      <c r="F3" s="72"/>
      <c r="G3" s="72"/>
      <c r="H3" s="72"/>
      <c r="I3" s="21"/>
    </row>
    <row r="4" spans="1:26" ht="18.75">
      <c r="A4" s="24"/>
      <c r="B4" s="24"/>
      <c r="C4" s="24"/>
      <c r="D4" s="24"/>
      <c r="E4" s="24"/>
      <c r="F4" s="24"/>
      <c r="G4" s="24"/>
      <c r="H4" s="25"/>
      <c r="I4" s="24"/>
    </row>
    <row r="5" spans="1:26" s="28" customFormat="1" ht="47.25">
      <c r="A5" s="26" t="s">
        <v>27</v>
      </c>
      <c r="B5" s="26" t="s">
        <v>28</v>
      </c>
      <c r="C5" s="26" t="s">
        <v>29</v>
      </c>
      <c r="D5" s="26" t="s">
        <v>30</v>
      </c>
      <c r="E5" s="26" t="s">
        <v>31</v>
      </c>
      <c r="F5" s="26" t="s">
        <v>32</v>
      </c>
      <c r="G5" s="26" t="s">
        <v>33</v>
      </c>
      <c r="H5" s="27" t="s">
        <v>34</v>
      </c>
      <c r="J5" s="28">
        <v>24630</v>
      </c>
      <c r="M5" s="29"/>
      <c r="N5" s="29"/>
      <c r="O5" s="29"/>
      <c r="P5" s="29"/>
      <c r="Q5" s="29"/>
      <c r="R5" s="29"/>
    </row>
    <row r="6" spans="1:26" ht="78.75">
      <c r="A6" s="30">
        <v>1</v>
      </c>
      <c r="B6" s="58" t="s">
        <v>36</v>
      </c>
      <c r="C6" s="55" t="s">
        <v>39</v>
      </c>
      <c r="D6" s="30" t="s">
        <v>49</v>
      </c>
      <c r="E6" s="31">
        <v>15</v>
      </c>
      <c r="F6" s="32"/>
      <c r="G6" s="33"/>
      <c r="H6" s="34"/>
      <c r="I6" s="35" t="s">
        <v>35</v>
      </c>
      <c r="J6" s="36">
        <v>26437500</v>
      </c>
      <c r="R6" s="37"/>
      <c r="S6" s="38"/>
      <c r="T6" s="38"/>
      <c r="U6" s="38"/>
      <c r="V6" s="38"/>
      <c r="W6" s="38"/>
      <c r="X6" s="38"/>
      <c r="Y6" s="38"/>
      <c r="Z6" s="38"/>
    </row>
    <row r="7" spans="1:26" s="38" customFormat="1" ht="42.75" customHeight="1">
      <c r="A7" s="30">
        <v>2</v>
      </c>
      <c r="B7" s="59" t="s">
        <v>37</v>
      </c>
      <c r="C7" s="56" t="s">
        <v>40</v>
      </c>
      <c r="D7" s="30" t="s">
        <v>49</v>
      </c>
      <c r="E7" s="31">
        <v>14</v>
      </c>
      <c r="F7" s="32"/>
      <c r="G7" s="33"/>
      <c r="H7" s="70"/>
      <c r="I7" s="35"/>
      <c r="J7" s="36"/>
      <c r="M7" s="23"/>
      <c r="N7" s="23"/>
      <c r="O7" s="23"/>
      <c r="P7" s="23"/>
      <c r="Q7" s="23"/>
      <c r="R7" s="37"/>
    </row>
    <row r="8" spans="1:26" s="67" customFormat="1" ht="78.75">
      <c r="A8" s="60">
        <v>3</v>
      </c>
      <c r="B8" s="71" t="s">
        <v>38</v>
      </c>
      <c r="C8" s="57" t="s">
        <v>41</v>
      </c>
      <c r="D8" s="60" t="s">
        <v>49</v>
      </c>
      <c r="E8" s="61">
        <v>2</v>
      </c>
      <c r="F8" s="62"/>
      <c r="G8" s="63"/>
      <c r="H8" s="64"/>
      <c r="I8" s="65" t="s">
        <v>35</v>
      </c>
      <c r="J8" s="66"/>
      <c r="M8" s="68"/>
      <c r="N8" s="68"/>
      <c r="O8" s="68"/>
      <c r="P8" s="68"/>
      <c r="Q8" s="68"/>
      <c r="R8" s="69"/>
    </row>
    <row r="9" spans="1:26" s="28" customFormat="1" ht="108" customHeight="1">
      <c r="A9" s="26">
        <v>4</v>
      </c>
      <c r="B9" s="58" t="s">
        <v>21</v>
      </c>
      <c r="C9" s="56" t="s">
        <v>42</v>
      </c>
      <c r="D9" s="42" t="s">
        <v>50</v>
      </c>
      <c r="E9" s="43">
        <v>6</v>
      </c>
      <c r="F9" s="44"/>
      <c r="G9" s="45"/>
      <c r="H9" s="40"/>
      <c r="K9" s="28">
        <v>1000</v>
      </c>
    </row>
    <row r="10" spans="1:26" s="28" customFormat="1" ht="45">
      <c r="A10" s="26">
        <f>A9+1</f>
        <v>5</v>
      </c>
      <c r="B10" s="58" t="s">
        <v>25</v>
      </c>
      <c r="C10" s="56" t="s">
        <v>43</v>
      </c>
      <c r="D10" s="30" t="s">
        <v>49</v>
      </c>
      <c r="E10" s="43">
        <v>2</v>
      </c>
      <c r="F10" s="44"/>
      <c r="G10" s="45"/>
      <c r="H10" s="40"/>
    </row>
    <row r="11" spans="1:26" s="28" customFormat="1" ht="84.75" customHeight="1">
      <c r="A11" s="26">
        <f t="shared" ref="A11:A13" si="0">A10+1</f>
        <v>6</v>
      </c>
      <c r="B11" s="58" t="s">
        <v>24</v>
      </c>
      <c r="C11" s="56" t="s">
        <v>44</v>
      </c>
      <c r="D11" s="30" t="s">
        <v>49</v>
      </c>
      <c r="E11" s="43">
        <v>5</v>
      </c>
      <c r="F11" s="44"/>
      <c r="G11" s="45"/>
      <c r="H11" s="40"/>
    </row>
    <row r="12" spans="1:26" s="28" customFormat="1" ht="30">
      <c r="A12" s="26">
        <f t="shared" si="0"/>
        <v>7</v>
      </c>
      <c r="B12" s="58" t="s">
        <v>16</v>
      </c>
      <c r="C12" s="57" t="s">
        <v>45</v>
      </c>
      <c r="D12" s="30" t="s">
        <v>49</v>
      </c>
      <c r="E12" s="43">
        <v>1</v>
      </c>
      <c r="F12" s="44"/>
      <c r="G12" s="45"/>
      <c r="H12" s="40"/>
    </row>
    <row r="13" spans="1:26" s="28" customFormat="1">
      <c r="A13" s="26">
        <f t="shared" si="0"/>
        <v>8</v>
      </c>
      <c r="B13" s="58" t="s">
        <v>18</v>
      </c>
      <c r="C13" s="57" t="s">
        <v>46</v>
      </c>
      <c r="D13" s="42" t="s">
        <v>19</v>
      </c>
      <c r="E13" s="43">
        <v>2</v>
      </c>
      <c r="F13" s="44"/>
      <c r="G13" s="45"/>
      <c r="H13" s="40"/>
    </row>
    <row r="14" spans="1:26" s="41" customFormat="1">
      <c r="A14" s="39">
        <f>A13+1</f>
        <v>9</v>
      </c>
      <c r="B14" s="58" t="s">
        <v>14</v>
      </c>
      <c r="C14" s="56" t="s">
        <v>47</v>
      </c>
      <c r="D14" s="46" t="s">
        <v>51</v>
      </c>
      <c r="E14" s="47">
        <v>1</v>
      </c>
      <c r="F14" s="48"/>
      <c r="G14" s="49"/>
      <c r="H14" s="40"/>
    </row>
    <row r="15" spans="1:26" s="28" customFormat="1" ht="30">
      <c r="A15" s="26">
        <f>A14+1</f>
        <v>10</v>
      </c>
      <c r="B15" s="58" t="s">
        <v>17</v>
      </c>
      <c r="C15" s="56" t="s">
        <v>48</v>
      </c>
      <c r="D15" s="50" t="s">
        <v>49</v>
      </c>
      <c r="E15" s="43">
        <v>2</v>
      </c>
      <c r="F15" s="44"/>
      <c r="G15" s="45"/>
      <c r="H15" s="40"/>
    </row>
  </sheetData>
  <mergeCells count="1">
    <mergeCell ref="A3:H3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Image" ma:contentTypeID="0x0101009148F5A04DDD49CBA7127AADA5FB792B00AADE34325A8B49CDA8BB4DB53328F21400B9EE6945FFD7564CB429B638E1E535A9" ma:contentTypeVersion="1" ma:contentTypeDescription="Upload an image." ma:contentTypeScope="" ma:versionID="0bd37fca1dc3ad1db25c0b9ddc1ec377">
  <xsd:schema xmlns:xsd="http://www.w3.org/2001/XMLSchema" xmlns:xs="http://www.w3.org/2001/XMLSchema" xmlns:p="http://schemas.microsoft.com/office/2006/metadata/properties" xmlns:ns1="http://schemas.microsoft.com/sharepoint/v3" xmlns:ns2="726BF241-DE85-459E-B8BB-B254F1589EB9" xmlns:ns3="http://schemas.microsoft.com/sharepoint/v3/fields" targetNamespace="http://schemas.microsoft.com/office/2006/metadata/properties" ma:root="true" ma:fieldsID="b06ae107f4f64b91190822f6659511e0" ns1:_="" ns2:_="" ns3:_="">
    <xsd:import namespace="http://schemas.microsoft.com/sharepoint/v3"/>
    <xsd:import namespace="726BF241-DE85-459E-B8BB-B254F1589EB9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1:FileRef" minOccurs="0"/>
                <xsd:element ref="ns1:File_x0020_Type" minOccurs="0"/>
                <xsd:element ref="ns1:HTML_x0020_File_x0020_Type" minOccurs="0"/>
                <xsd:element ref="ns1:FSObjType" minOccurs="0"/>
                <xsd:element ref="ns2:ThumbnailExists" minOccurs="0"/>
                <xsd:element ref="ns2:PreviewExists" minOccurs="0"/>
                <xsd:element ref="ns2:ImageWidth" minOccurs="0"/>
                <xsd:element ref="ns2:ImageHeight" minOccurs="0"/>
                <xsd:element ref="ns2:ImageCreateDate" minOccurs="0"/>
                <xsd:element ref="ns3:wic_System_Copyright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ileRef" ma:index="8" nillable="true" ma:displayName="URL Path" ma:hidden="true" ma:list="Docs" ma:internalName="FileRef" ma:readOnly="true" ma:showField="FullUrl">
      <xsd:simpleType>
        <xsd:restriction base="dms:Lookup"/>
      </xsd:simpleType>
    </xsd:element>
    <xsd:element name="File_x0020_Type" ma:index="9" nillable="true" ma:displayName="File Type" ma:hidden="true" ma:internalName="File_x0020_Type" ma:readOnly="true">
      <xsd:simpleType>
        <xsd:restriction base="dms:Text"/>
      </xsd:simpleType>
    </xsd:element>
    <xsd:element name="HTML_x0020_File_x0020_Type" ma:index="10" nillable="true" ma:displayName="HTML File Type" ma:hidden="true" ma:internalName="HTML_x0020_File_x0020_Type" ma:readOnly="true">
      <xsd:simpleType>
        <xsd:restriction base="dms:Text"/>
      </xsd:simpleType>
    </xsd:element>
    <xsd:element name="FSObjType" ma:index="11" nillable="true" ma:displayName="Item Type" ma:hidden="true" ma:list="Docs" ma:internalName="FSObjType" ma:readOnly="true" ma:showField="FSType">
      <xsd:simpleType>
        <xsd:restriction base="dms:Lookup"/>
      </xsd:simpleType>
    </xsd:element>
    <xsd:element name="PublishingStartDate" ma:index="27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28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6BF241-DE85-459E-B8BB-B254F1589EB9" elementFormDefault="qualified">
    <xsd:import namespace="http://schemas.microsoft.com/office/2006/documentManagement/types"/>
    <xsd:import namespace="http://schemas.microsoft.com/office/infopath/2007/PartnerControls"/>
    <xsd:element name="ThumbnailExists" ma:index="18" nillable="true" ma:displayName="Thumbnail Exists" ma:default="FALSE" ma:hidden="true" ma:internalName="ThumbnailExists" ma:readOnly="true">
      <xsd:simpleType>
        <xsd:restriction base="dms:Boolean"/>
      </xsd:simpleType>
    </xsd:element>
    <xsd:element name="PreviewExists" ma:index="19" nillable="true" ma:displayName="Preview Exists" ma:default="FALSE" ma:hidden="true" ma:internalName="PreviewExists" ma:readOnly="true">
      <xsd:simpleType>
        <xsd:restriction base="dms:Boolean"/>
      </xsd:simpleType>
    </xsd:element>
    <xsd:element name="ImageWidth" ma:index="20" nillable="true" ma:displayName="Width" ma:internalName="ImageWidth" ma:readOnly="true">
      <xsd:simpleType>
        <xsd:restriction base="dms:Unknown"/>
      </xsd:simpleType>
    </xsd:element>
    <xsd:element name="ImageHeight" ma:index="22" nillable="true" ma:displayName="Height" ma:internalName="ImageHeight" ma:readOnly="true">
      <xsd:simpleType>
        <xsd:restriction base="dms:Unknown"/>
      </xsd:simpleType>
    </xsd:element>
    <xsd:element name="ImageCreateDate" ma:index="25" nillable="true" ma:displayName="Date Picture Taken" ma:format="DateTime" ma:hidden="true" ma:internalName="ImageCreate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wic_System_Copyright" ma:index="26" nillable="true" ma:displayName="Copyright" ma:internalName="wic_System_Copyright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4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 ma:index="23" ma:displayName="Comments"/>
        <xsd:element name="keywords" minOccurs="0" maxOccurs="1" type="xsd:string" ma:index="14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StartDate xmlns="http://schemas.microsoft.com/sharepoint/v3" xsi:nil="true"/>
    <PublishingExpirationDate xmlns="http://schemas.microsoft.com/sharepoint/v3" xsi:nil="true"/>
    <wic_System_Copyright xmlns="http://schemas.microsoft.com/sharepoint/v3/fields" xsi:nil="true"/>
    <ImageCreateDate xmlns="726BF241-DE85-459E-B8BB-B254F1589EB9" xsi:nil="true"/>
  </documentManagement>
</p:properties>
</file>

<file path=customXml/itemProps1.xml><?xml version="1.0" encoding="utf-8"?>
<ds:datastoreItem xmlns:ds="http://schemas.openxmlformats.org/officeDocument/2006/customXml" ds:itemID="{66A1FD27-9816-4E14-B796-3B974A3BDDC4}"/>
</file>

<file path=customXml/itemProps2.xml><?xml version="1.0" encoding="utf-8"?>
<ds:datastoreItem xmlns:ds="http://schemas.openxmlformats.org/officeDocument/2006/customXml" ds:itemID="{4FB6BAFB-A3C8-478A-8756-1DD0C09D1BEE}"/>
</file>

<file path=customXml/itemProps3.xml><?xml version="1.0" encoding="utf-8"?>
<ds:datastoreItem xmlns:ds="http://schemas.openxmlformats.org/officeDocument/2006/customXml" ds:itemID="{80BD1D9C-AA68-4C56-A792-470BCFF3DEC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KNT-KTN</vt:lpstr>
      <vt:lpstr>bao giá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Admin</dc:creator>
  <cp:keywords/>
  <dc:description/>
  <cp:lastModifiedBy>Trần Thuý Lan</cp:lastModifiedBy>
  <dcterms:created xsi:type="dcterms:W3CDTF">2026-05-18T10:36:54Z</dcterms:created>
  <dcterms:modified xsi:type="dcterms:W3CDTF">2026-08-13T01:37:50Z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285B4E3ED110434BB4EF4FC1CD457958_11</vt:lpwstr>
  </property>
  <property fmtid="{D5CDD505-2E9C-101B-9397-08002B2CF9AE}" pid="3" name="KSOProductBuildVer">
    <vt:lpwstr>2057-12.2.0.23202</vt:lpwstr>
  </property>
  <property fmtid="{D5CDD505-2E9C-101B-9397-08002B2CF9AE}" pid="4" name="SV_QUERY_LIST_4F35BF76-6C0D-4D9B-82B2-816C12CF3733">
    <vt:lpwstr>empty_477D106A-C0D6-4607-AEBD-E2C9D60EA279</vt:lpwstr>
  </property>
  <property fmtid="{D5CDD505-2E9C-101B-9397-08002B2CF9AE}" pid="5" name="SV_HIDDEN_GRID_QUERY_LIST_4F35BF76-6C0D-4D9B-82B2-816C12CF3733">
    <vt:lpwstr>empty_477D106A-C0D6-4607-AEBD-E2C9D60EA279</vt:lpwstr>
  </property>
  <property fmtid="{D5CDD505-2E9C-101B-9397-08002B2CF9AE}" pid="6" name="ContentTypeId">
    <vt:lpwstr>0x0101009148F5A04DDD49CBA7127AADA5FB792B00AADE34325A8B49CDA8BB4DB53328F21400B9EE6945FFD7564CB429B638E1E535A9</vt:lpwstr>
  </property>
</Properties>
</file>