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ntt.rd\Desktop\Hướng dẫn GỬI BÁO GIÁ LẬP ĐƠN HÀNG\Bộ chào giá đơn hàng PT lô 09.1 và lô 09.2.09 ( VCD)\"/>
    </mc:Choice>
  </mc:AlternateContent>
  <bookViews>
    <workbookView xWindow="28680" yWindow="-120" windowWidth="29040" windowHeight="15690" firstSheet="1" activeTab="1"/>
  </bookViews>
  <sheets>
    <sheet name="Danh mục_Phụ tùng" sheetId="2" state="hidden" r:id="rId1"/>
    <sheet name="Xin báo giá" sheetId="3" r:id="rId2"/>
  </sheets>
  <definedNames>
    <definedName name="_xlnm.Print_Area" localSheetId="0">'Danh mục_Phụ tùng'!$A$1:$J$22</definedName>
    <definedName name="_xlnm.Print_Titles" localSheetId="0">'Danh mục_Phụ tùng'!$5:$5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 i="3" l="1"/>
  <c r="A13" i="3" s="1"/>
  <c r="A14" i="3" s="1"/>
  <c r="A15" i="3" s="1"/>
  <c r="A16" i="3" s="1"/>
  <c r="A17" i="3" s="1"/>
  <c r="A18" i="3" s="1"/>
  <c r="A19" i="3" s="1"/>
  <c r="H21" i="2" l="1"/>
  <c r="H20" i="2"/>
  <c r="H11" i="2" l="1"/>
  <c r="G18" i="2"/>
  <c r="H18" i="2" s="1"/>
  <c r="H12" i="2"/>
  <c r="H13" i="2"/>
  <c r="H14" i="2"/>
  <c r="H15" i="2"/>
  <c r="H19" i="2"/>
  <c r="H16" i="2"/>
  <c r="H17" i="2"/>
  <c r="A12" i="2"/>
  <c r="A13" i="2" s="1"/>
  <c r="A14" i="2" s="1"/>
  <c r="A15" i="2" s="1"/>
  <c r="A19" i="2" s="1"/>
  <c r="A16" i="2" s="1"/>
  <c r="A17" i="2" s="1"/>
  <c r="A18" i="2" s="1"/>
  <c r="H8" i="2"/>
  <c r="H9" i="2"/>
  <c r="H7" i="2"/>
  <c r="H22" i="2" l="1"/>
</calcChain>
</file>

<file path=xl/sharedStrings.xml><?xml version="1.0" encoding="utf-8"?>
<sst xmlns="http://schemas.openxmlformats.org/spreadsheetml/2006/main" count="123" uniqueCount="73">
  <si>
    <t xml:space="preserve">Tổng cộng giá trị hàng hóa chưa bao gồm thuế GTGT  </t>
  </si>
  <si>
    <r>
      <t xml:space="preserve">STT
</t>
    </r>
    <r>
      <rPr>
        <b/>
        <i/>
        <sz val="12"/>
        <color theme="1"/>
        <rFont val="Times New Roman"/>
        <family val="1"/>
      </rPr>
      <t>П.п.</t>
    </r>
  </si>
  <si>
    <r>
      <t xml:space="preserve">Tên hàng
</t>
    </r>
    <r>
      <rPr>
        <b/>
        <i/>
        <sz val="12"/>
        <color theme="1"/>
        <rFont val="Times New Roman"/>
        <family val="1"/>
      </rPr>
      <t>Наименования</t>
    </r>
  </si>
  <si>
    <r>
      <t xml:space="preserve">Đặc tính kỹ thuật
</t>
    </r>
    <r>
      <rPr>
        <b/>
        <i/>
        <sz val="12"/>
        <color theme="1"/>
        <rFont val="Times New Roman"/>
        <family val="1"/>
      </rPr>
      <t xml:space="preserve">Технические характеристики </t>
    </r>
  </si>
  <si>
    <r>
      <t xml:space="preserve">Đơn vị tính
</t>
    </r>
    <r>
      <rPr>
        <b/>
        <i/>
        <sz val="12"/>
        <color theme="1"/>
        <rFont val="Times New Roman"/>
        <family val="1"/>
      </rPr>
      <t>Единица</t>
    </r>
    <r>
      <rPr>
        <b/>
        <sz val="12"/>
        <color theme="1"/>
        <rFont val="Times New Roman"/>
        <family val="1"/>
      </rPr>
      <t xml:space="preserve"> </t>
    </r>
  </si>
  <si>
    <r>
      <t xml:space="preserve">Số lượng
</t>
    </r>
    <r>
      <rPr>
        <b/>
        <i/>
        <sz val="12"/>
        <color theme="1"/>
        <rFont val="Times New Roman"/>
        <family val="1"/>
      </rPr>
      <t>Кол.во</t>
    </r>
  </si>
  <si>
    <r>
      <t xml:space="preserve">Thành tiền 
</t>
    </r>
    <r>
      <rPr>
        <b/>
        <i/>
        <sz val="12"/>
        <color theme="1"/>
        <rFont val="Times New Roman"/>
        <family val="1"/>
      </rPr>
      <t>Сумма</t>
    </r>
    <r>
      <rPr>
        <b/>
        <sz val="12"/>
        <color theme="1"/>
        <rFont val="Times New Roman"/>
        <family val="1"/>
      </rPr>
      <t xml:space="preserve">
(USD)</t>
    </r>
  </si>
  <si>
    <r>
      <t xml:space="preserve">Đơn giá
</t>
    </r>
    <r>
      <rPr>
        <b/>
        <i/>
        <sz val="12"/>
        <color theme="1"/>
        <rFont val="Times New Roman"/>
        <family val="1"/>
      </rPr>
      <t>Цена</t>
    </r>
    <r>
      <rPr>
        <b/>
        <sz val="12"/>
        <color theme="1"/>
        <rFont val="Times New Roman"/>
        <family val="1"/>
      </rPr>
      <t xml:space="preserve">
 (USD)</t>
    </r>
  </si>
  <si>
    <r>
      <t xml:space="preserve">Ghi chú
</t>
    </r>
    <r>
      <rPr>
        <b/>
        <i/>
        <sz val="12"/>
        <rFont val="Times New Roman"/>
        <family val="1"/>
      </rPr>
      <t>Примечание</t>
    </r>
  </si>
  <si>
    <t>Tham khảo Báo giá của Cty TNHH TM&amp;DVKT "AMATECH"   
Расценка фирмы  "AMATECH"</t>
  </si>
  <si>
    <t xml:space="preserve">Agilent
 EU/G7/Asia </t>
  </si>
  <si>
    <r>
      <t xml:space="preserve">DANH MỤC MUA SẮM PHỤ TÙNG THAY THẾ CHO LÔ 09-1 NĂM 2026
</t>
    </r>
    <r>
      <rPr>
        <b/>
        <i/>
        <sz val="14"/>
        <color theme="1"/>
        <rFont val="Times New Roman"/>
        <family val="1"/>
      </rPr>
      <t>LIST OF SPARE PARTS PROCUREMENT FOR BLOCK 09-1 IN 2026</t>
    </r>
  </si>
  <si>
    <t>Cái/Шт</t>
  </si>
  <si>
    <t>Bộ/Ком.</t>
  </si>
  <si>
    <r>
      <t xml:space="preserve">Bộ điều khiển mô-tơ bơm/  </t>
    </r>
    <r>
      <rPr>
        <i/>
        <sz val="12"/>
        <color theme="1"/>
        <rFont val="Times New Roman"/>
        <family val="1"/>
      </rPr>
      <t>Блок управления насосным мотором</t>
    </r>
    <r>
      <rPr>
        <sz val="12"/>
        <color theme="1"/>
        <rFont val="Times New Roman"/>
        <family val="1"/>
      </rPr>
      <t xml:space="preserve">
</t>
    </r>
    <r>
      <rPr>
        <i/>
        <sz val="12"/>
        <color theme="1"/>
        <rFont val="Times New Roman"/>
        <family val="1"/>
      </rPr>
      <t>Servo inverter MDS5015A/L</t>
    </r>
  </si>
  <si>
    <r>
      <t xml:space="preserve">Agilent EPC - Mô-đun điều khiển điện tử và khí nén cho máy dò ion hóa ngọn lửa FID. 
</t>
    </r>
    <r>
      <rPr>
        <i/>
        <sz val="12"/>
        <rFont val="Times New Roman"/>
        <family val="1"/>
      </rPr>
      <t>Agilent EPC — электронный и пневматический модуль управления для пламенно-ионизационного детектора FID</t>
    </r>
  </si>
  <si>
    <r>
      <t xml:space="preserve">- Dùng cho hệ thống sắc ký khí xác định thành phần khí đồng hành, khí tách trong các thí nghiệm nghiên cứu chất lưu GC 7890A.
</t>
    </r>
    <r>
      <rPr>
        <i/>
        <sz val="12"/>
        <rFont val="Times New Roman"/>
        <family val="1"/>
      </rPr>
      <t>Для газохроматографической системы GC 7890A для определения состава попутного газа и сепарационного газа в экспериментах по исследованию флюидов</t>
    </r>
    <r>
      <rPr>
        <sz val="12"/>
        <rFont val="Times New Roman"/>
        <family val="1"/>
      </rPr>
      <t>.
- Part Nо/</t>
    </r>
    <r>
      <rPr>
        <i/>
        <sz val="12"/>
        <rFont val="Times New Roman"/>
        <family val="1"/>
      </rPr>
      <t xml:space="preserve"> Номер детали:</t>
    </r>
    <r>
      <rPr>
        <sz val="12"/>
        <rFont val="Times New Roman"/>
        <family val="1"/>
      </rPr>
      <t xml:space="preserve"> G3431-60831</t>
    </r>
  </si>
  <si>
    <r>
      <t xml:space="preserve">Stober
hoặc tương tự /
EU/G7/ Asia
</t>
    </r>
    <r>
      <rPr>
        <i/>
        <sz val="12"/>
        <rFont val="Times New Roman"/>
        <family val="1"/>
      </rPr>
      <t>Стобер или
Эквивалентный/
ЕС/G7/Азия</t>
    </r>
  </si>
  <si>
    <r>
      <t xml:space="preserve">- Dùng cho hệ thống sắc ký khí xác định thành phần khí đồng hành, khí tách trong các thí nghiệm nghiên cứu chất lưu GC 7890A.
</t>
    </r>
    <r>
      <rPr>
        <i/>
        <sz val="12"/>
        <color theme="1"/>
        <rFont val="Times New Roman"/>
        <family val="1"/>
      </rPr>
      <t>Для газохроматографической системы GC 7890A для определения состава попутного газа и сепарационного газа в экспериментах по исследованию флюидов.</t>
    </r>
    <r>
      <rPr>
        <sz val="12"/>
        <color theme="1"/>
        <rFont val="Times New Roman"/>
        <family val="1"/>
      </rPr>
      <t xml:space="preserve">
Part Nо/ </t>
    </r>
    <r>
      <rPr>
        <i/>
        <sz val="12"/>
        <color theme="1"/>
        <rFont val="Times New Roman"/>
        <family val="1"/>
      </rPr>
      <t>Номер детали:</t>
    </r>
    <r>
      <rPr>
        <sz val="12"/>
        <color theme="1"/>
        <rFont val="Times New Roman"/>
        <family val="1"/>
      </rPr>
      <t xml:space="preserve"> G3452-60810</t>
    </r>
  </si>
  <si>
    <r>
      <t xml:space="preserve">- Dùng cho thiết bị nghiên cứu tính chất lý hóa của chất lưu  PVT 400/1000FV
</t>
    </r>
    <r>
      <rPr>
        <i/>
        <sz val="12"/>
        <color theme="1"/>
        <rFont val="Times New Roman"/>
        <family val="1"/>
      </rPr>
      <t>Для оборудования исследования физико-химических свойств флюидов PVT 400/1000FV.
- Sử dụng để điều khiển động cơ servo đồng bộ/ Использование для управлениясинх ронными серводвигателями.</t>
    </r>
    <r>
      <rPr>
        <sz val="12"/>
        <color theme="1"/>
        <rFont val="Times New Roman"/>
        <family val="1"/>
      </rPr>
      <t xml:space="preserve">
- Công suất/ </t>
    </r>
    <r>
      <rPr>
        <i/>
        <sz val="12"/>
        <color theme="1"/>
        <rFont val="Times New Roman"/>
        <family val="1"/>
      </rPr>
      <t>Мощность:</t>
    </r>
    <r>
      <rPr>
        <sz val="12"/>
        <color theme="1"/>
        <rFont val="Times New Roman"/>
        <family val="1"/>
      </rPr>
      <t xml:space="preserve"> ~ 1.50 kW
- Dải dòng điện/ </t>
    </r>
    <r>
      <rPr>
        <i/>
        <sz val="12"/>
        <color theme="1"/>
        <rFont val="Times New Roman"/>
        <family val="1"/>
      </rPr>
      <t>Диапазон тока</t>
    </r>
    <r>
      <rPr>
        <sz val="12"/>
        <color theme="1"/>
        <rFont val="Times New Roman"/>
        <family val="1"/>
      </rPr>
      <t xml:space="preserve"> ~ 3.4A
- Power supply Low Level, 24V external/ </t>
    </r>
    <r>
      <rPr>
        <i/>
        <sz val="12"/>
        <color theme="1"/>
        <rFont val="Times New Roman"/>
        <family val="1"/>
      </rPr>
      <t>Внешнее питание 24 В DC (низкий уровень мощности)</t>
    </r>
    <r>
      <rPr>
        <sz val="12"/>
        <color theme="1"/>
        <rFont val="Times New Roman"/>
        <family val="1"/>
      </rPr>
      <t xml:space="preserve">
- Maximum current: 200% (A) max 5s/ </t>
    </r>
    <r>
      <rPr>
        <i/>
        <sz val="12"/>
        <color theme="1"/>
        <rFont val="Times New Roman"/>
        <family val="1"/>
      </rPr>
      <t>Максимальный ток: 200% (А) в течение макс. 5 с</t>
    </r>
    <r>
      <rPr>
        <sz val="12"/>
        <color theme="1"/>
        <rFont val="Times New Roman"/>
        <family val="1"/>
      </rPr>
      <t xml:space="preserve">
- Maximum current: 250% (A) max2s/ </t>
    </r>
    <r>
      <rPr>
        <i/>
        <sz val="12"/>
        <color theme="1"/>
        <rFont val="Times New Roman"/>
        <family val="1"/>
      </rPr>
      <t>Минимальный ток: 250% (А) в течение макс. 2 с</t>
    </r>
    <r>
      <rPr>
        <sz val="12"/>
        <color theme="1"/>
        <rFont val="Times New Roman"/>
        <family val="1"/>
      </rPr>
      <t xml:space="preserve">
- Input voltage: 3 x 400 V / 50Hz/ </t>
    </r>
    <r>
      <rPr>
        <i/>
        <sz val="12"/>
        <color theme="1"/>
        <rFont val="Times New Roman"/>
        <family val="1"/>
      </rPr>
      <t xml:space="preserve">Входное напряжение: 3 x 400 В /50.
- </t>
    </r>
    <r>
      <rPr>
        <sz val="12"/>
        <color theme="1"/>
        <rFont val="Times New Roman"/>
        <family val="1"/>
      </rPr>
      <t>Cấp bảo vệ</t>
    </r>
    <r>
      <rPr>
        <i/>
        <sz val="12"/>
        <color theme="1"/>
        <rFont val="Times New Roman"/>
        <family val="1"/>
      </rPr>
      <t xml:space="preserve">/ Степень защиты: IP20
- </t>
    </r>
    <r>
      <rPr>
        <sz val="12"/>
        <color theme="1"/>
        <rFont val="Times New Roman"/>
        <family val="1"/>
      </rPr>
      <t>Kích thước</t>
    </r>
    <r>
      <rPr>
        <i/>
        <sz val="12"/>
        <color theme="1"/>
        <rFont val="Times New Roman"/>
        <family val="1"/>
      </rPr>
      <t>/ Габариты: 300H x 70W x 175D mm ±10%/ 300 (В) x 70 (Ш) x 175 (Г) мм ±10%</t>
    </r>
  </si>
  <si>
    <r>
      <t xml:space="preserve">Báo giá Công ty CP CÔNG NGHỆ KỸ THUẬT C&amp;D
</t>
    </r>
    <r>
      <rPr>
        <i/>
        <sz val="12"/>
        <color rgb="FFFF0000"/>
        <rFont val="Times New Roman"/>
        <family val="1"/>
      </rPr>
      <t>Расценка фирма "HM"</t>
    </r>
  </si>
  <si>
    <r>
      <t xml:space="preserve">Báo giá Công ty TNHH TM&amp;KT TRƯỜNG THỊNH PHÁT
</t>
    </r>
    <r>
      <rPr>
        <i/>
        <sz val="12"/>
        <color rgb="FFFF0000"/>
        <rFont val="Times New Roman"/>
        <family val="1"/>
      </rPr>
      <t>Расценка фирма "TRUONG THINH PHAT"</t>
    </r>
  </si>
  <si>
    <r>
      <t xml:space="preserve">Báo giá Công ty TNHH TM&amp;KT DẦU KHÍ HM
</t>
    </r>
    <r>
      <rPr>
        <i/>
        <sz val="12"/>
        <color rgb="FFFF0000"/>
        <rFont val="Times New Roman"/>
        <family val="1"/>
      </rPr>
      <t>Расценка фирма "HM"</t>
    </r>
  </si>
  <si>
    <t>I</t>
  </si>
  <si>
    <r>
      <t xml:space="preserve">Xuất xứ
</t>
    </r>
    <r>
      <rPr>
        <b/>
        <i/>
        <sz val="12"/>
        <color theme="1"/>
        <rFont val="Times New Roman"/>
        <family val="1"/>
      </rPr>
      <t>Происхождение</t>
    </r>
  </si>
  <si>
    <t>Nhóm 1/ Группа 1: Phòng Nghiên cứu PVT/ ОИ PVT</t>
  </si>
  <si>
    <t>Nhóm 2/Группа 2: Phòng nghiên cứu chất lưu trong điều kiện chuẩn/ ОИФСУ</t>
  </si>
  <si>
    <t>Tổng giá trị hàng hóa của nhóm 1</t>
  </si>
  <si>
    <t>Chưa có giá</t>
  </si>
  <si>
    <t>Tổng giá trị hàng hóa của nhóm 2</t>
  </si>
  <si>
    <r>
      <t xml:space="preserve">Ống ra (out) bơm nhu động mẫu dầu
</t>
    </r>
    <r>
      <rPr>
        <i/>
        <sz val="11"/>
        <color rgb="FF000000"/>
        <rFont val="Times New Roman"/>
        <family val="1"/>
      </rPr>
      <t>Выходная трубка перистальтического насоса для образцов нефти</t>
    </r>
  </si>
  <si>
    <r>
      <t xml:space="preserve">- Màu sắc: Đỏ/Đỏ
- Đường kính trong (ID): 1,14 mm
- Vật liệu: Solvent Flex
- Nhóm sản phẩm: Ống bơm nhu động
- Loại bơm: Bơm tiêu chuẩn
- Kiểu dáng: Tiêu chuẩn
- Công nghệ sử dụng: ICP-MS, ICP-OES
- Loại ống: Tiêu chuẩn, hai đầu chặn (Two-Stop)
- Mã sản phẩm (P/N): 09923037 hoặc tương đương
- Hãng sản xuất: Perkin Elmer hoặc tương đương
- Tương thích hoàn toàn với máy ICP-OES Avio 220 Max
- </t>
    </r>
    <r>
      <rPr>
        <i/>
        <sz val="11"/>
        <color rgb="FF000000"/>
        <rFont val="Times New Roman"/>
        <family val="1"/>
      </rPr>
      <t>Цвет: красный/красный
- Внутренний диаметр (ID): 1,14 мм
- Материал: Solvent Flex
- Группа продукта: трубка для перистальтического насоса
- Тип насоса: стандартный
- Исполнение: стандартное
- Применяемые технологии: ICP-MS, ICP-OES
- Тип трубки: стандартная, с двумя стопорами (Two-Stop)
- Номер детали (P/N): 09923037 или эквивалент
- Производитель: Perkin Elmer или эквивалент
- Полностью совместим со спектрометром ICP-OES Avio 220 Max</t>
    </r>
  </si>
  <si>
    <r>
      <t xml:space="preserve">Ống ra (out) bơm nhu động mẫu nước
</t>
    </r>
    <r>
      <rPr>
        <i/>
        <sz val="11"/>
        <color rgb="FF000000"/>
        <rFont val="Times New Roman"/>
        <family val="1"/>
      </rPr>
      <t>Выходная трубка перистальтического насоса (вода)</t>
    </r>
  </si>
  <si>
    <r>
      <t xml:space="preserve">- Màu sắc: Đỏ/Đỏ
- Đường kính trong (ID): 1,14 mm
- Vật liệu: PVC
- Nhóm sản phẩm: Ống bơm nhu động
- Loại bơm: Bơm tiêu chuẩn
- Kiểu dáng: Tiêu chuẩn
- Công nghệ sử dụng: ICP-MS, ICP-OES
- Loại ống: Tiêu chuẩn, hai đầu chặn (Two-Stop)
- Mã sản phẩm (P/N): 09908585 hoặc tương đương
- Hãng sản xuất: Perkin Elmer hoặc tương đương
- Tương thích hoàn toàn với máy ICP-OES Avio 220 Max
</t>
    </r>
    <r>
      <rPr>
        <i/>
        <sz val="11"/>
        <rFont val="Times New Roman"/>
        <family val="1"/>
      </rPr>
      <t>- Цвет: красный/красный
- Внутренний диаметр (ID): 1,14 мм
- Материал: ПВХ
- Группа продукта: трубка для перистальтического насоса
- Тип насоса: стандартный
- Исполнение: стандартное
- Применяемые технологии: ICP-MS, ICP-OES
- Тип трубки: стандартная, с двумя стопорами (Two-Stop)
- Номер детали (P/N): 09908585 или эквивалент
- Производитель: Perkin Elmer или эквивалент</t>
    </r>
    <r>
      <rPr>
        <sz val="11"/>
        <rFont val="Times New Roman"/>
        <family val="1"/>
      </rPr>
      <t xml:space="preserve">
- Полностью совместим со спектрометром ICP-OES Avio 220 Max</t>
    </r>
  </si>
  <si>
    <r>
      <t xml:space="preserve">Ống vào (in) bơm nhu động mẫu nước
</t>
    </r>
    <r>
      <rPr>
        <i/>
        <sz val="11"/>
        <rFont val="Times New Roman"/>
        <family val="1"/>
      </rPr>
      <t>Входная трубка перистальтического насоса для проб воды</t>
    </r>
  </si>
  <si>
    <r>
      <t xml:space="preserve">- Màu sắc: Đen/Đen
- Đường kính trong (ID): 0,76 mm
- Vật liệu: PVC
- Nhóm sản phẩm: Ống bơm nhu động
- Loại bơm: Bơm tiêu chuẩn
- Kiểu dáng: Tiêu chuẩn
- Công nghệ sử dụng: ICP-MS, ICP-OES
- Loại ống: Tiêu chuẩn, hai đầu chặn (Two-Stop)
- Mã sản phẩm (P/N): 09908587 hoặc tương đương
- Hãng sản xuất: Perkin Elmer hoặc tương đương
- Tương thích hoàn toàn với máy ICP-OES Avio 220 Max
- </t>
    </r>
    <r>
      <rPr>
        <i/>
        <sz val="11"/>
        <rFont val="Times New Roman"/>
        <family val="1"/>
      </rPr>
      <t>Цвет: чёрный/чёрный
- Внутренний диаметр (ID): 0,76 мм
- Материал: ПВХ
- Группа продукта: трубка для перистальтического насоса
- Тип насоса: стандартный
- Исполнение: стандартное
- Применяемые технологии: ICP-MS, ICP-OES
- Тип трубки: стандартная, с двумя стопорами (Two-Stop)
- Номер детали (P/N): 09908587 или эквивалент
- Производитель: Perkin Elmer или эквивалент</t>
    </r>
    <r>
      <rPr>
        <sz val="11"/>
        <rFont val="Times New Roman"/>
        <family val="1"/>
      </rPr>
      <t xml:space="preserve">
</t>
    </r>
    <r>
      <rPr>
        <i/>
        <sz val="11"/>
        <rFont val="Times New Roman"/>
        <family val="1"/>
      </rPr>
      <t>- Полностью совместим со спектрометром ICP-OES Avio 220 Max</t>
    </r>
  </si>
  <si>
    <r>
      <t xml:space="preserve">Ống vào (in) bơm nhu động mẫu dầu
</t>
    </r>
    <r>
      <rPr>
        <i/>
        <sz val="11"/>
        <rFont val="Times New Roman"/>
        <family val="1"/>
      </rPr>
      <t>Входная трубка перистальтического насоса для образцов нефти</t>
    </r>
  </si>
  <si>
    <r>
      <t xml:space="preserve">- Màu sắc: Đen/Đen
- Đường kính trong (ID): 0,76 mm
- Vật liệu: Solvent Flex
- Công nghệ sử dụng: ICP-MS, ICP-OES
- Loại ống: Tiêu chuẩn, hai đầu chặn (Two-Stop)
- Mã sản phẩm (P/N): 00473550 hoặc tương đương
- Hãng sản xuất: Perkin Elmer hoặc tương đương
- Tương thích hoàn toàn với máy ICP-OES Avio 220 Max
- </t>
    </r>
    <r>
      <rPr>
        <i/>
        <sz val="11"/>
        <rFont val="Times New Roman"/>
        <family val="1"/>
      </rPr>
      <t>Цвет: чёрный/чёрный
- Внутренний диаметр (ID): 0,76 мм
- Материал: Solvent Flex
- Применяемые технологии: ICP-MS, ICP-OES
- Тип трубки: стандартная, с двумя стопорами (Two-Stop)
- Номер детали (P/N): 00473550 или эквивалент
- Производитель: Perkin Elmer или эквивалент
- Полностью совместим со спектрометром ICP-OES Avio 220 Max</t>
    </r>
  </si>
  <si>
    <r>
      <t xml:space="preserve">Ống mao dẫn
(Dây hút mẫu dầu - nước)
</t>
    </r>
    <r>
      <rPr>
        <i/>
        <sz val="11"/>
        <rFont val="Times New Roman"/>
        <family val="1"/>
      </rPr>
      <t>Капиллярная трубка (линия отбора проб нефть–вода)</t>
    </r>
  </si>
  <si>
    <r>
      <t xml:space="preserve">- Độ dài: 3m
- Màu: trắng đục
- Loại công nghệ: AA
- Part number: 09908265 hoặc tương đương
- Hãng sản xuất: Perkin Elmer hoặc tương đương
- Tương thích hoàn toàn với máy ICP-OES Avio 220 Max
- </t>
    </r>
    <r>
      <rPr>
        <i/>
        <sz val="11"/>
        <rFont val="Times New Roman"/>
        <family val="1"/>
      </rPr>
      <t>Длина: 3 м
- Цвет: молочно-белый (полупрозрачный)
- Тип технологии: AA
- Номер детали (P/N): 09908265 или эквивалент
- Производитель: Perkin Elmer или эквивалент</t>
    </r>
    <r>
      <rPr>
        <sz val="11"/>
        <rFont val="Times New Roman"/>
        <family val="1"/>
      </rPr>
      <t xml:space="preserve">
</t>
    </r>
    <r>
      <rPr>
        <i/>
        <sz val="11"/>
        <rFont val="Times New Roman"/>
        <family val="1"/>
      </rPr>
      <t>- Полностью совместим со спектрометром ICP-OES Avio 220 Max</t>
    </r>
  </si>
  <si>
    <r>
      <t xml:space="preserve">Bộ xả nước tự động
</t>
    </r>
    <r>
      <rPr>
        <i/>
        <sz val="11"/>
        <color theme="1"/>
        <rFont val="Times New Roman"/>
        <family val="1"/>
      </rPr>
      <t>Автоматический конденсатоотводчик</t>
    </r>
  </si>
  <si>
    <r>
      <t>Bộ xả nước tự động dùng cho Air dryer ORION ARX3HJ
Model: FD2-G3 hoặc tương đương 
Dung lượng xả tối đa : 10cm</t>
    </r>
    <r>
      <rPr>
        <vertAlign val="superscript"/>
        <sz val="11"/>
        <color theme="1"/>
        <rFont val="Times New Roman"/>
        <family val="1"/>
      </rPr>
      <t>3</t>
    </r>
    <r>
      <rPr>
        <sz val="11"/>
        <color theme="1"/>
        <rFont val="Times New Roman"/>
        <family val="1"/>
      </rPr>
      <t xml:space="preserve">/ chu kỳ
Dải áp suất làm việc : 0.1 - 1.0 Mpa
Dải nhiệt độ làm việc: 2 - 60 </t>
    </r>
    <r>
      <rPr>
        <vertAlign val="superscript"/>
        <sz val="11"/>
        <color theme="1"/>
        <rFont val="Times New Roman"/>
        <family val="1"/>
      </rPr>
      <t>o</t>
    </r>
    <r>
      <rPr>
        <sz val="11"/>
        <color theme="1"/>
        <rFont val="Times New Roman"/>
        <family val="1"/>
      </rPr>
      <t xml:space="preserve">C
Xử lý: Nước ngưng từ khí nén
Cơ chế xả: Loại phao nổi
Kích thước cổng kết nối đầu vào: Rc 1/2
Kích thước cổng kết nối cổng xả nước: đường kính trong </t>
    </r>
    <r>
      <rPr>
        <sz val="11"/>
        <color theme="1"/>
        <rFont val="Symbol"/>
        <family val="1"/>
        <charset val="2"/>
      </rPr>
      <t>Æ</t>
    </r>
    <r>
      <rPr>
        <sz val="11"/>
        <color theme="1"/>
        <rFont val="Times New Roman"/>
        <family val="1"/>
      </rPr>
      <t xml:space="preserve"> 5.7 - 6; đường kính ngoài </t>
    </r>
    <r>
      <rPr>
        <sz val="11"/>
        <color theme="1"/>
        <rFont val="Symbol"/>
        <family val="1"/>
        <charset val="2"/>
      </rPr>
      <t>Æ</t>
    </r>
    <r>
      <rPr>
        <sz val="11"/>
        <color theme="1"/>
        <rFont val="Times New Roman"/>
        <family val="1"/>
      </rPr>
      <t xml:space="preserve"> 8
Khối lượng: 0.3 kg
Kích thước bên ngoài (đường kính ngoài x chiều dài): </t>
    </r>
    <r>
      <rPr>
        <sz val="11"/>
        <color theme="1"/>
        <rFont val="Symbol"/>
        <family val="1"/>
        <charset val="2"/>
      </rPr>
      <t>F</t>
    </r>
    <r>
      <rPr>
        <sz val="11"/>
        <color theme="1"/>
        <rFont val="Times New Roman"/>
        <family val="1"/>
      </rPr>
      <t xml:space="preserve"> 63 x 178 mm
</t>
    </r>
    <r>
      <rPr>
        <i/>
        <sz val="11"/>
        <color theme="1"/>
        <rFont val="Times New Roman"/>
        <family val="1"/>
      </rPr>
      <t xml:space="preserve">Автоматический конденсатоотводчик для осушителя воздуха ORION ARX3HJ
Модель: FD2-G3 или эквивалент
Максимальный объем сброса: 10 см³/цикл
Диапазон рабочего давления: 0,1 – 1,0 МПа
Диапазон рабочей температуры: 2 – 60 °C
Рабочая среда: Конденсат сжатого воздуха
Механизм сброса: Поплавковый тип
Входное соединение: Rc 1/2
Дренажный (выходной) порт: Внутр. </t>
    </r>
    <r>
      <rPr>
        <i/>
        <sz val="11"/>
        <color theme="1"/>
        <rFont val="Symbol"/>
        <family val="1"/>
        <charset val="2"/>
      </rPr>
      <t>Æ</t>
    </r>
    <r>
      <rPr>
        <i/>
        <sz val="11"/>
        <color theme="1"/>
        <rFont val="Times New Roman"/>
        <family val="1"/>
      </rPr>
      <t xml:space="preserve"> 5,7 – 6,0 мм, Наруж. </t>
    </r>
    <r>
      <rPr>
        <i/>
        <sz val="11"/>
        <color theme="1"/>
        <rFont val="Symbol"/>
        <family val="1"/>
        <charset val="2"/>
      </rPr>
      <t>Æ</t>
    </r>
    <r>
      <rPr>
        <i/>
        <sz val="11"/>
        <color theme="1"/>
        <rFont val="Times New Roman"/>
        <family val="1"/>
      </rPr>
      <t xml:space="preserve"> 8 мм
Масса: 0,3 кг
Габаритные размеры (Наружный диаметр × Длина): </t>
    </r>
    <r>
      <rPr>
        <i/>
        <sz val="11"/>
        <color theme="1"/>
        <rFont val="Symbol"/>
        <family val="1"/>
        <charset val="2"/>
      </rPr>
      <t>F</t>
    </r>
    <r>
      <rPr>
        <i/>
        <sz val="11"/>
        <color theme="1"/>
        <rFont val="Times New Roman"/>
        <family val="1"/>
      </rPr>
      <t xml:space="preserve"> 63 × 178 мм
</t>
    </r>
    <r>
      <rPr>
        <sz val="11"/>
        <color theme="1"/>
        <rFont val="Times New Roman"/>
        <family val="1"/>
      </rPr>
      <t xml:space="preserve">
Auto Drain Trap for Air dryer ORION ARX3HJ
Model: FD2-G3
Maximum drain flow capacity: 10 cm</t>
    </r>
    <r>
      <rPr>
        <vertAlign val="superscript"/>
        <sz val="11"/>
        <color theme="1"/>
        <rFont val="Times New Roman"/>
        <family val="1"/>
      </rPr>
      <t>3</t>
    </r>
    <r>
      <rPr>
        <sz val="11"/>
        <color theme="1"/>
        <rFont val="Times New Roman"/>
        <family val="1"/>
      </rPr>
      <t xml:space="preserve">/ cycle
Operable pressure range: 0.1 - 1.0 Mpa
Operable temperature range: 2 - 60 </t>
    </r>
    <r>
      <rPr>
        <vertAlign val="superscript"/>
        <sz val="11"/>
        <color theme="1"/>
        <rFont val="Times New Roman"/>
        <family val="1"/>
      </rPr>
      <t>o</t>
    </r>
    <r>
      <rPr>
        <sz val="11"/>
        <color theme="1"/>
        <rFont val="Times New Roman"/>
        <family val="1"/>
      </rPr>
      <t xml:space="preserve">C
Processed fluid: Compresssed air drain
Drain release method: Float operated
Connections inlet: RC 1/2
Connection drain outlet: ID </t>
    </r>
    <r>
      <rPr>
        <sz val="11"/>
        <color theme="1"/>
        <rFont val="Symbol"/>
        <family val="1"/>
        <charset val="2"/>
      </rPr>
      <t>Æ</t>
    </r>
    <r>
      <rPr>
        <sz val="11"/>
        <color theme="1"/>
        <rFont val="Times New Roman"/>
        <family val="1"/>
      </rPr>
      <t xml:space="preserve"> 5.7 - 6.0, OD </t>
    </r>
    <r>
      <rPr>
        <sz val="11"/>
        <color theme="1"/>
        <rFont val="Symbol"/>
        <family val="1"/>
        <charset val="2"/>
      </rPr>
      <t>Æ</t>
    </r>
    <r>
      <rPr>
        <sz val="11"/>
        <color theme="1"/>
        <rFont val="Times New Roman"/>
        <family val="1"/>
      </rPr>
      <t xml:space="preserve"> 8
Mass: 0.3 kg
External dimension (external diameter x Lenght): </t>
    </r>
    <r>
      <rPr>
        <sz val="11"/>
        <color theme="1"/>
        <rFont val="Symbol"/>
        <family val="1"/>
        <charset val="2"/>
      </rPr>
      <t>F</t>
    </r>
    <r>
      <rPr>
        <sz val="11"/>
        <color theme="1"/>
        <rFont val="Times New Roman"/>
        <family val="1"/>
      </rPr>
      <t xml:space="preserve"> 63 x 178 mm
</t>
    </r>
  </si>
  <si>
    <r>
      <t xml:space="preserve">Bộ điện cực đo BOD quang học tích hợp cánh khuấy
</t>
    </r>
    <r>
      <rPr>
        <i/>
        <sz val="11"/>
        <rFont val="Times New Roman"/>
        <family val="1"/>
      </rPr>
      <t>Комплект оптического электрода для измерения БПК со встроенной мешалкой</t>
    </r>
  </si>
  <si>
    <r>
      <t xml:space="preserve">Công nghệ: Cảm biến Oxy hòa tan (DO) quang học dạng phát quang (Luminescent Dissolved Oxygen - LDO), chuyên dụng cho phép đo BOD phòng thí nghiệm, tích hợp hệ thống khuấy tự động trên thân
Dải đo: 0.05 - 20.0 mg/L và 1 đến 200% độ bão hòa
Độ chính xác:  ± 0.05 mg/L (vùng nồng độ từ 0 đến 10 mg/L); ± 0.1 mg/L(vùng nồng độ lớn hơn 10 mg/L)
Chiều dài cáp: 1.8 m 
Kích thước Đường kính x Chiều dài: 15.875 x 215 mm (thiết kế chuẩn miệng chai BOD)
Trọng lượng: 0.22 kg
Tích hợp cảm biến áp suất khí quyển ngay trên thân điện cực với độ chính xác áp suất ± 3 mbar (± 0.3 kPa), độ phân giải áp suất 5 mbar (0.5 kPa).
Độ chính xác độ bão hòa: ± 0.59% giá trị đọc
Độ chính xác nhiệt độ: ± 0.3 </t>
    </r>
    <r>
      <rPr>
        <vertAlign val="superscript"/>
        <sz val="11"/>
        <rFont val="Times New Roman"/>
        <family val="1"/>
      </rPr>
      <t>o</t>
    </r>
    <r>
      <rPr>
        <sz val="11"/>
        <rFont val="Times New Roman"/>
        <family val="1"/>
      </rPr>
      <t xml:space="preserve">C (± 0.54 </t>
    </r>
    <r>
      <rPr>
        <vertAlign val="superscript"/>
        <sz val="11"/>
        <rFont val="Times New Roman"/>
        <family val="1"/>
      </rPr>
      <t>o</t>
    </r>
    <r>
      <rPr>
        <sz val="11"/>
        <rFont val="Times New Roman"/>
        <family val="1"/>
      </rPr>
      <t xml:space="preserve">F)
Công nghệ quản lý nắp cảm biến Cap: Đầu nắp cảm biến (Cap) quang học có thể tháo rời/thay thế, tích hợp sẵn chip điện tử thông minh (iButton hoặc tương đương) giúp máy tự động nhận diện ngày lắp đặt, thời gian sử dụng còn lại và lưu dữ liệu hiệu chuẩn
Mã sản phẩm: LBOD10101 hoặc tương đương
Kết nối và tương thích hoàn toàn với máy đo Hach HQ440D
</t>
    </r>
    <r>
      <rPr>
        <i/>
        <sz val="11"/>
        <rFont val="Times New Roman"/>
        <family val="1"/>
      </rPr>
      <t xml:space="preserve">Технология: Оптический люминесцентный датчик растворенного кислорода (Luminescent Dissolved Oxygen - LDO), специализированный для лабораторных измерений БПК, со встроенной автоматической системой перемешивания на корпусе.
Диапазон измерений: 0.05 - 20.0 мг/л и 1 - 200% насыщения.
Точность: </t>
    </r>
    <r>
      <rPr>
        <i/>
        <sz val="11"/>
        <rFont val="Symbol"/>
        <family val="1"/>
        <charset val="2"/>
      </rPr>
      <t>±</t>
    </r>
    <r>
      <rPr>
        <i/>
        <sz val="11"/>
        <rFont val="Times New Roman"/>
        <family val="1"/>
      </rPr>
      <t xml:space="preserve"> 0.05 мг/л (в диапазоне концентраций от 0 до 10 мг/л); </t>
    </r>
    <r>
      <rPr>
        <i/>
        <sz val="11"/>
        <rFont val="Symbol"/>
        <family val="1"/>
        <charset val="2"/>
      </rPr>
      <t>±</t>
    </r>
    <r>
      <rPr>
        <i/>
        <sz val="8.8000000000000007"/>
        <rFont val="Times New Roman"/>
        <family val="1"/>
      </rPr>
      <t xml:space="preserve"> </t>
    </r>
    <r>
      <rPr>
        <i/>
        <sz val="11"/>
        <rFont val="Times New Roman"/>
        <family val="1"/>
      </rPr>
      <t xml:space="preserve">0.1 мг/л (в диапазоне концентраций более 10 мг/л).
Длина кабеля: 1.8 м.
Размеры (Диаметр х Длина): 15.875 x 215 мм (стандартный дизайн под горлышко склянки БПК).
Масса: 0.22 кг.
Встроенный датчик атмосферного давления непосредственно в корпус электрода с точностью измерения давления </t>
    </r>
    <r>
      <rPr>
        <i/>
        <sz val="11"/>
        <rFont val="Symbol"/>
        <family val="1"/>
        <charset val="2"/>
      </rPr>
      <t>±</t>
    </r>
    <r>
      <rPr>
        <i/>
        <sz val="11"/>
        <rFont val="Times New Roman"/>
        <family val="1"/>
      </rPr>
      <t xml:space="preserve"> 3 мбар (</t>
    </r>
    <r>
      <rPr>
        <i/>
        <sz val="11"/>
        <rFont val="Symbol"/>
        <family val="1"/>
        <charset val="2"/>
      </rPr>
      <t>±</t>
    </r>
    <r>
      <rPr>
        <i/>
        <sz val="11"/>
        <rFont val="Times New Roman"/>
        <family val="1"/>
      </rPr>
      <t xml:space="preserve"> 0.3 кП) и разрешением по давлению 5 мбар (0.5 кПа).
Точность измерения насыщения: </t>
    </r>
    <r>
      <rPr>
        <i/>
        <sz val="11"/>
        <rFont val="Symbol"/>
        <family val="1"/>
        <charset val="2"/>
      </rPr>
      <t>±</t>
    </r>
    <r>
      <rPr>
        <i/>
        <sz val="11"/>
        <rFont val="Times New Roman"/>
        <family val="1"/>
      </rPr>
      <t xml:space="preserve"> 0.59 % от показания.
Точность измерения температуры: </t>
    </r>
    <r>
      <rPr>
        <i/>
        <sz val="11"/>
        <rFont val="Symbol"/>
        <family val="1"/>
        <charset val="2"/>
      </rPr>
      <t>±</t>
    </r>
    <r>
      <rPr>
        <i/>
        <sz val="11"/>
        <rFont val="Times New Roman"/>
        <family val="1"/>
      </rPr>
      <t xml:space="preserve"> 0.3 </t>
    </r>
    <r>
      <rPr>
        <i/>
        <vertAlign val="superscript"/>
        <sz val="11"/>
        <rFont val="Times New Roman"/>
        <family val="1"/>
      </rPr>
      <t>o</t>
    </r>
    <r>
      <rPr>
        <i/>
        <sz val="11"/>
        <rFont val="Times New Roman"/>
        <family val="1"/>
      </rPr>
      <t>C (</t>
    </r>
    <r>
      <rPr>
        <i/>
        <sz val="11"/>
        <rFont val="Symbol"/>
        <family val="1"/>
        <charset val="2"/>
      </rPr>
      <t>±</t>
    </r>
    <r>
      <rPr>
        <i/>
        <sz val="11"/>
        <rFont val="Times New Roman"/>
        <family val="1"/>
      </rPr>
      <t xml:space="preserve"> 0.54 </t>
    </r>
    <r>
      <rPr>
        <i/>
        <vertAlign val="superscript"/>
        <sz val="11"/>
        <rFont val="Times New Roman"/>
        <family val="1"/>
      </rPr>
      <t>o</t>
    </r>
    <r>
      <rPr>
        <i/>
        <sz val="11"/>
        <rFont val="Times New Roman"/>
        <family val="1"/>
      </rPr>
      <t>F).
Технология управления насадкой (Cap): Съемная/заменяемая оптическая насадка (Cap) со встроенным интеллектуальным электронным чипом (iButton или эквивалент), позволяющим прибору автоматически определять дату установки, оставшийся срок службы и сохранять данные калибровки.
Артикул (код товара): LBOD10101 или эквивалент
Полная совместимость и подключение к анализатору Hach HQ440D.</t>
    </r>
  </si>
  <si>
    <r>
      <t xml:space="preserve">Điện cực đo pH InLab Expert Pro-ISM
</t>
    </r>
    <r>
      <rPr>
        <i/>
        <sz val="11"/>
        <color theme="1"/>
        <rFont val="Times New Roman"/>
        <family val="1"/>
      </rPr>
      <t>pH-электрод InLab Expert Pro-ISM</t>
    </r>
  </si>
  <si>
    <r>
      <t xml:space="preserve">Phải tương thích hoàn toàn với máy đo Mettler Toledo SevenCompact pH Meter S220
Dải đo pH: 0 - 14
Khoảng nhiệt độ: 0 - 100 </t>
    </r>
    <r>
      <rPr>
        <vertAlign val="superscript"/>
        <sz val="11"/>
        <color theme="1"/>
        <rFont val="Times New Roman"/>
        <family val="1"/>
      </rPr>
      <t>o</t>
    </r>
    <r>
      <rPr>
        <sz val="11"/>
        <color theme="1"/>
        <rFont val="Times New Roman"/>
        <family val="1"/>
      </rPr>
      <t>C
Cảm biến nhiệt độ tích hợp: NTC 30 kΩ
Vật liệu trục: nhựa PEEK (chống chịu hóa chất cơ học tốt)
Loại mối nối (Junction): Mối nối mở (Open junction) chống tắc nghẽn khi đo các mẫu phức tạp
Chất điện phân: polymer XEROLYT</t>
    </r>
    <r>
      <rPr>
        <vertAlign val="superscript"/>
        <sz val="11"/>
        <color theme="1"/>
        <rFont val="Times New Roman"/>
        <family val="1"/>
      </rPr>
      <t>@</t>
    </r>
    <r>
      <rPr>
        <sz val="11"/>
        <color theme="1"/>
        <rFont val="Times New Roman"/>
        <family val="1"/>
      </rPr>
      <t xml:space="preserve"> (Dạng rắn, không cần châm thêm)
Tích hợp chip quản lý cảm biến thông minh (ISM</t>
    </r>
    <r>
      <rPr>
        <vertAlign val="superscript"/>
        <sz val="11"/>
        <color theme="1"/>
        <rFont val="Times New Roman"/>
        <family val="1"/>
      </rPr>
      <t>@</t>
    </r>
    <r>
      <rPr>
        <sz val="11"/>
        <color theme="1"/>
        <rFont val="Times New Roman"/>
        <family val="1"/>
      </rPr>
      <t xml:space="preserve">)
Cáp gắn liền thân dài 1.2 m, đầu nối dạng BNC/RCA (Cinch)
P/N: 30014096 hoặc tương đương
</t>
    </r>
    <r>
      <rPr>
        <i/>
        <sz val="11"/>
        <color theme="1"/>
        <rFont val="Times New Roman"/>
        <family val="1"/>
      </rPr>
      <t>Совместимость: Должен быть полностью совместим с pH-метром Mettler Toledo Seven Compact S220
Диапазон измерения pH: 0 - 14
Температурный диапазон: 0 - 100 °C
Встроенный датчик температуры: NTC 30 кОм
Материал корпуса: Пластик PEEK (высокая химическая и механическая стойкость)
Тип диафрагмы (Junction): Открытая диафрагма (Open junction), предотвращающая засорение при измерении сложных образцов
Электролит: Полимер XEROLYT® (твердый, не требует дозаправки)
Интеллектуальные функции: Встроенный чип интеллектуального управления датчиком (ISM®)
Кабель и подключение: Встроенный кабель длиной 1.2 м, разъемы типа BNC/RCA (Cinch)
P/N (Номер по каталогу): 30014096 или эквивалент</t>
    </r>
  </si>
  <si>
    <r>
      <t xml:space="preserve">Vòng dò trong và ngoài của bộ đầu dò chớp cháy 
</t>
    </r>
    <r>
      <rPr>
        <i/>
        <sz val="11"/>
        <color theme="1"/>
        <rFont val="Times New Roman"/>
        <family val="1"/>
      </rPr>
      <t>Внутренний и внешний контуры комплекта детекторов вспышки</t>
    </r>
  </si>
  <si>
    <r>
      <t xml:space="preserve">P/N: 1000960 + 1000961 
Dùng cho thiết bị chớp cháy cốc hở Tanaka ACO -7
</t>
    </r>
    <r>
      <rPr>
        <i/>
        <sz val="11"/>
        <color theme="1"/>
        <rFont val="Times New Roman"/>
        <family val="1"/>
      </rPr>
      <t>P/N: 1000960 + 1000961
Для аппарата определения температуры вспышки в открытом тигле Tanaka ACO-7</t>
    </r>
  </si>
  <si>
    <r>
      <t xml:space="preserve">Perkin Elmer hoặc tương đương
</t>
    </r>
    <r>
      <rPr>
        <i/>
        <sz val="11"/>
        <rFont val="Times New Roman"/>
        <family val="1"/>
      </rPr>
      <t>PerkinElmer или эквивалент</t>
    </r>
    <r>
      <rPr>
        <sz val="11"/>
        <rFont val="Times New Roman"/>
        <family val="1"/>
      </rPr>
      <t xml:space="preserve">
 Europe/G7
</t>
    </r>
  </si>
  <si>
    <r>
      <t xml:space="preserve">Túi/
</t>
    </r>
    <r>
      <rPr>
        <i/>
        <sz val="11"/>
        <rFont val="Times New Roman"/>
        <family val="1"/>
      </rPr>
      <t>Пакет</t>
    </r>
  </si>
  <si>
    <r>
      <t xml:space="preserve">ORION hoặc tương đương
</t>
    </r>
    <r>
      <rPr>
        <i/>
        <sz val="11"/>
        <color theme="1"/>
        <rFont val="Times New Roman"/>
        <family val="1"/>
      </rPr>
      <t>ORION или эквивалент</t>
    </r>
    <r>
      <rPr>
        <sz val="11"/>
        <color theme="1"/>
        <rFont val="Times New Roman"/>
        <family val="1"/>
      </rPr>
      <t xml:space="preserve">
 Europe/G7
</t>
    </r>
  </si>
  <si>
    <r>
      <t xml:space="preserve">Bộ/
</t>
    </r>
    <r>
      <rPr>
        <i/>
        <sz val="11"/>
        <color theme="1"/>
        <rFont val="Times New Roman"/>
        <family val="1"/>
      </rPr>
      <t>компл.</t>
    </r>
  </si>
  <si>
    <r>
      <t xml:space="preserve">HACH hoặc tương đương
</t>
    </r>
    <r>
      <rPr>
        <i/>
        <sz val="11"/>
        <rFont val="Times New Roman"/>
        <family val="1"/>
      </rPr>
      <t>HACH или эквивалент</t>
    </r>
    <r>
      <rPr>
        <sz val="11"/>
        <rFont val="Times New Roman"/>
        <family val="1"/>
      </rPr>
      <t xml:space="preserve">
 Europe/G7
</t>
    </r>
  </si>
  <si>
    <r>
      <t xml:space="preserve">Mettler Toledo hoặc tương đương
</t>
    </r>
    <r>
      <rPr>
        <i/>
        <sz val="11"/>
        <color theme="1"/>
        <rFont val="Times New Roman"/>
        <family val="1"/>
      </rPr>
      <t>Mettler Toledo или эквивалент</t>
    </r>
    <r>
      <rPr>
        <sz val="11"/>
        <color theme="1"/>
        <rFont val="Times New Roman"/>
        <family val="1"/>
      </rPr>
      <t xml:space="preserve">
Europe/G7</t>
    </r>
  </si>
  <si>
    <r>
      <t xml:space="preserve">Cái/
</t>
    </r>
    <r>
      <rPr>
        <i/>
        <sz val="11"/>
        <color theme="1"/>
        <rFont val="Times New Roman"/>
        <family val="1"/>
      </rPr>
      <t>шт.</t>
    </r>
  </si>
  <si>
    <r>
      <t xml:space="preserve">TANAKA hoặc tương đương
</t>
    </r>
    <r>
      <rPr>
        <i/>
        <sz val="11"/>
        <color theme="1"/>
        <rFont val="Times New Roman"/>
        <family val="1"/>
      </rPr>
      <t>TANAKA или эквивалент</t>
    </r>
    <r>
      <rPr>
        <sz val="11"/>
        <color theme="1"/>
        <rFont val="Times New Roman"/>
        <family val="1"/>
      </rPr>
      <t xml:space="preserve">
Europe/G7</t>
    </r>
  </si>
  <si>
    <t xml:space="preserve">Bộ chia khí / Сборка коллектора SSL
SSL manifold Assy 150 PSI
</t>
  </si>
  <si>
    <t>Phê duyệt HĐ 58</t>
  </si>
  <si>
    <t>Đơn giá  (USD - chưa VAT)</t>
  </si>
  <si>
    <t>Thành tiền (USD- chưa VAT)</t>
  </si>
  <si>
    <t xml:space="preserve">Bộ chia khí /
SSL manifold Assy 150 PSI
</t>
  </si>
  <si>
    <t>Bộ điều khiển mô-tơ bơm/ Pump Motor Controller</t>
  </si>
  <si>
    <t xml:space="preserve">Mô-đun điều khiển điện tử và khí nén cho máy dò ion hóa ngọn lửa FID. 
Electronic and pneumatic control module for the Flame Ionization Detector (FID).
</t>
  </si>
  <si>
    <t xml:space="preserve">Ống ra (out) bơm nhu động mẫu dầu
Peristaltic pump outlet tubing for oil samples
</t>
  </si>
  <si>
    <t xml:space="preserve">Ống ra (out) bơm nhu động mẫu nước
Peristaltic pump outlet tubing for water samples
</t>
  </si>
  <si>
    <t xml:space="preserve">Ống vào (in) bơm nhu động mẫu dầu
Peristaltic pump inlet tubing for oil samples
</t>
  </si>
  <si>
    <t xml:space="preserve">Ống vào (in) bơm nhu động mẫu nước
Peristaltic pump inlet tubing for water samples
</t>
  </si>
  <si>
    <t xml:space="preserve">Ống mao dẫn
(Dây hút mẫu dầu - nước)
Capillary tubing (Sample uptake tubing for oil and water)
</t>
  </si>
  <si>
    <t xml:space="preserve">Bộ xả nước tự động
Auto Drain Trap
</t>
  </si>
  <si>
    <t xml:space="preserve">Bộ điện cực đo BOD quang học tích hợp cánh khuấy
Optical BOD sensor with stirrer
</t>
  </si>
  <si>
    <t xml:space="preserve">Vòng dò trong và ngoài của bộ đầu dò chớp cháy 
Inner and outer detector rings of the flash detector
</t>
  </si>
  <si>
    <t xml:space="preserve">Theo bảng YCKT đính kèm </t>
  </si>
  <si>
    <t>Danh mục Phụ tùng thí nghiệm ( lô 09.1) cần báo giá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</si>
</sst>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00_);_(* \(#,##0.0000\);_(* &quot;-&quot;??_);_(@_)"/>
    <numFmt numFmtId="165" formatCode="_(* #,##0.0_);_(* \(#,##0.0\);_(* &quot;-&quot;??_);_(@_)"/>
    <numFmt numFmtId="166" formatCode="0.0000"/>
  </numFmts>
  <fonts count="35" x14ac:knownFonts="1">
    <font>
      <sz val="11"/>
      <color theme="1"/>
      <name val="Calibri"/>
      <family val="2"/>
      <scheme val="minor"/>
    </font>
    <font>
      <sz val="11"/>
      <color theme="1"/>
      <name val="Calibri"/>
      <family val="2"/>
      <scheme val="minor"/>
    </font>
    <font>
      <sz val="12"/>
      <color theme="1"/>
      <name val="Times New Roman"/>
      <family val="1"/>
    </font>
    <font>
      <sz val="12"/>
      <color rgb="FFFF0000"/>
      <name val="Times New Roman"/>
      <family val="1"/>
    </font>
    <font>
      <sz val="12"/>
      <name val="Times New Roman"/>
      <family val="1"/>
    </font>
    <font>
      <b/>
      <sz val="14"/>
      <color theme="1"/>
      <name val="Times New Roman"/>
      <family val="1"/>
    </font>
    <font>
      <b/>
      <sz val="12"/>
      <color theme="1"/>
      <name val="Times New Roman"/>
      <family val="1"/>
    </font>
    <font>
      <b/>
      <sz val="12"/>
      <name val="Times New Roman"/>
      <family val="1"/>
    </font>
    <font>
      <b/>
      <sz val="12"/>
      <color rgb="FFFF0000"/>
      <name val="Times New Roman"/>
      <family val="1"/>
    </font>
    <font>
      <u/>
      <sz val="11"/>
      <color theme="10"/>
      <name val="Calibri"/>
      <family val="2"/>
      <scheme val="minor"/>
    </font>
    <font>
      <b/>
      <i/>
      <sz val="14"/>
      <color theme="1"/>
      <name val="Times New Roman"/>
      <family val="1"/>
    </font>
    <font>
      <b/>
      <i/>
      <sz val="12"/>
      <color theme="1"/>
      <name val="Times New Roman"/>
      <family val="1"/>
    </font>
    <font>
      <b/>
      <i/>
      <sz val="12"/>
      <name val="Times New Roman"/>
      <family val="1"/>
    </font>
    <font>
      <i/>
      <sz val="12"/>
      <color theme="1"/>
      <name val="Times New Roman"/>
      <family val="1"/>
    </font>
    <font>
      <i/>
      <sz val="12"/>
      <name val="Times New Roman"/>
      <family val="1"/>
    </font>
    <font>
      <i/>
      <sz val="12"/>
      <color rgb="FFFF0000"/>
      <name val="Times New Roman"/>
      <family val="1"/>
    </font>
    <font>
      <sz val="10"/>
      <name val="Arial"/>
      <family val="2"/>
    </font>
    <font>
      <sz val="8"/>
      <name val="Calibri"/>
      <family val="2"/>
      <scheme val="minor"/>
    </font>
    <font>
      <b/>
      <sz val="16"/>
      <color theme="1"/>
      <name val="Times New Roman"/>
      <family val="1"/>
    </font>
    <font>
      <sz val="16"/>
      <color rgb="FFFF0000"/>
      <name val="Times New Roman"/>
      <family val="1"/>
    </font>
    <font>
      <sz val="16"/>
      <color theme="1"/>
      <name val="Times New Roman"/>
      <family val="1"/>
    </font>
    <font>
      <sz val="11"/>
      <color rgb="FF000000"/>
      <name val="Times New Roman"/>
      <family val="1"/>
    </font>
    <font>
      <i/>
      <sz val="11"/>
      <color rgb="FF000000"/>
      <name val="Times New Roman"/>
      <family val="1"/>
    </font>
    <font>
      <sz val="11"/>
      <name val="Times New Roman"/>
      <family val="1"/>
    </font>
    <font>
      <i/>
      <sz val="11"/>
      <name val="Times New Roman"/>
      <family val="1"/>
    </font>
    <font>
      <sz val="11"/>
      <color theme="1"/>
      <name val="Times New Roman"/>
      <family val="1"/>
    </font>
    <font>
      <i/>
      <sz val="11"/>
      <color theme="1"/>
      <name val="Times New Roman"/>
      <family val="1"/>
    </font>
    <font>
      <vertAlign val="superscript"/>
      <sz val="11"/>
      <color theme="1"/>
      <name val="Times New Roman"/>
      <family val="1"/>
    </font>
    <font>
      <sz val="11"/>
      <color theme="1"/>
      <name val="Symbol"/>
      <family val="1"/>
      <charset val="2"/>
    </font>
    <font>
      <i/>
      <sz val="11"/>
      <color theme="1"/>
      <name val="Symbol"/>
      <family val="1"/>
      <charset val="2"/>
    </font>
    <font>
      <vertAlign val="superscript"/>
      <sz val="11"/>
      <name val="Times New Roman"/>
      <family val="1"/>
    </font>
    <font>
      <i/>
      <sz val="11"/>
      <name val="Symbol"/>
      <family val="1"/>
      <charset val="2"/>
    </font>
    <font>
      <i/>
      <sz val="8.8000000000000007"/>
      <name val="Times New Roman"/>
      <family val="1"/>
    </font>
    <font>
      <i/>
      <vertAlign val="superscript"/>
      <sz val="11"/>
      <name val="Times New Roman"/>
      <family val="1"/>
    </font>
    <font>
      <b/>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9" fillId="0" borderId="0" applyNumberFormat="0" applyFill="0" applyBorder="0" applyAlignment="0" applyProtection="0"/>
    <xf numFmtId="0" fontId="16" fillId="0" borderId="0"/>
  </cellStyleXfs>
  <cellXfs count="108">
    <xf numFmtId="0" fontId="0" fillId="0" borderId="0" xfId="0"/>
    <xf numFmtId="0" fontId="2" fillId="0" borderId="0" xfId="0" applyFont="1"/>
    <xf numFmtId="0" fontId="2" fillId="0" borderId="0" xfId="0" applyFont="1" applyAlignment="1">
      <alignment horizontal="center" vertical="center"/>
    </xf>
    <xf numFmtId="43" fontId="3" fillId="0" borderId="0" xfId="1" applyFont="1" applyFill="1" applyAlignment="1"/>
    <xf numFmtId="43" fontId="2" fillId="0" borderId="0" xfId="1" applyFont="1" applyFill="1" applyAlignment="1">
      <alignment horizontal="right"/>
    </xf>
    <xf numFmtId="0" fontId="4" fillId="2" borderId="0" xfId="0" applyFont="1" applyFill="1"/>
    <xf numFmtId="0" fontId="6" fillId="0" borderId="1" xfId="0" applyFont="1" applyBorder="1" applyAlignment="1">
      <alignment horizontal="center" vertical="center" wrapText="1"/>
    </xf>
    <xf numFmtId="0" fontId="6" fillId="0" borderId="0" xfId="0" applyFont="1"/>
    <xf numFmtId="0" fontId="4" fillId="0" borderId="1" xfId="0" applyFont="1" applyBorder="1" applyAlignment="1">
      <alignment horizontal="center" vertical="center" wrapText="1"/>
    </xf>
    <xf numFmtId="43" fontId="2" fillId="0" borderId="1" xfId="1" applyFont="1" applyFill="1" applyBorder="1" applyAlignment="1">
      <alignment horizontal="right" vertical="center" wrapText="1"/>
    </xf>
    <xf numFmtId="0" fontId="2" fillId="0" borderId="1" xfId="0" applyFont="1" applyBorder="1" applyAlignment="1">
      <alignment horizontal="center" vertical="center"/>
    </xf>
    <xf numFmtId="43" fontId="4" fillId="0" borderId="1" xfId="1" applyFont="1" applyFill="1" applyBorder="1" applyAlignment="1">
      <alignment vertical="center" wrapText="1"/>
    </xf>
    <xf numFmtId="43" fontId="2" fillId="0" borderId="2" xfId="1" applyFont="1" applyFill="1" applyBorder="1" applyAlignment="1">
      <alignment vertical="center"/>
    </xf>
    <xf numFmtId="0" fontId="4" fillId="2" borderId="1" xfId="0" applyFont="1" applyFill="1" applyBorder="1" applyAlignment="1">
      <alignment horizontal="center" vertical="center" wrapText="1"/>
    </xf>
    <xf numFmtId="0" fontId="6" fillId="0" borderId="0" xfId="0" applyFont="1" applyAlignment="1">
      <alignment horizontal="center"/>
    </xf>
    <xf numFmtId="0" fontId="5" fillId="0" borderId="0" xfId="0" applyFont="1" applyAlignment="1">
      <alignment horizontal="center"/>
    </xf>
    <xf numFmtId="0" fontId="7" fillId="2" borderId="1" xfId="0" applyFont="1" applyFill="1" applyBorder="1" applyAlignment="1">
      <alignment horizontal="center" vertical="center" wrapText="1"/>
    </xf>
    <xf numFmtId="0" fontId="2" fillId="0" borderId="0" xfId="0" applyFont="1" applyAlignment="1">
      <alignment vertical="center"/>
    </xf>
    <xf numFmtId="43" fontId="15" fillId="3" borderId="1" xfId="0" applyNumberFormat="1" applyFont="1" applyFill="1" applyBorder="1" applyAlignment="1">
      <alignment horizontal="left" vertical="center" wrapText="1"/>
    </xf>
    <xf numFmtId="0" fontId="2" fillId="0" borderId="1" xfId="0" quotePrefix="1" applyFont="1" applyBorder="1" applyAlignment="1">
      <alignment horizontal="left" vertical="center" wrapText="1" indent="1"/>
    </xf>
    <xf numFmtId="0" fontId="4" fillId="2" borderId="1" xfId="0" quotePrefix="1" applyFont="1" applyFill="1" applyBorder="1" applyAlignment="1">
      <alignment horizontal="left" vertical="center" wrapText="1" indent="1"/>
    </xf>
    <xf numFmtId="0" fontId="3" fillId="3" borderId="1" xfId="0" quotePrefix="1" applyFont="1" applyFill="1" applyBorder="1" applyAlignment="1">
      <alignment horizontal="left" vertical="center" wrapText="1" indent="1"/>
    </xf>
    <xf numFmtId="0" fontId="6" fillId="0" borderId="1" xfId="0" applyFont="1" applyBorder="1" applyAlignment="1">
      <alignment vertical="center" wrapText="1"/>
    </xf>
    <xf numFmtId="1" fontId="2" fillId="0"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165" fontId="6" fillId="0" borderId="1" xfId="0" applyNumberFormat="1" applyFont="1" applyBorder="1" applyAlignment="1">
      <alignment vertical="center" wrapText="1"/>
    </xf>
    <xf numFmtId="0" fontId="6" fillId="0" borderId="5" xfId="0" applyFont="1" applyBorder="1" applyAlignment="1">
      <alignment horizontal="center" vertical="center" wrapText="1"/>
    </xf>
    <xf numFmtId="43" fontId="6" fillId="0" borderId="5" xfId="0" applyNumberFormat="1" applyFont="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4" xfId="0" applyFont="1" applyFill="1" applyBorder="1" applyAlignment="1">
      <alignment vertical="center" wrapText="1"/>
    </xf>
    <xf numFmtId="0" fontId="6" fillId="5" borderId="2" xfId="0" applyFont="1" applyFill="1" applyBorder="1" applyAlignment="1">
      <alignment vertical="center" wrapText="1"/>
    </xf>
    <xf numFmtId="43" fontId="6" fillId="5" borderId="1" xfId="1" applyFont="1" applyFill="1" applyBorder="1" applyAlignment="1">
      <alignment horizontal="right" vertical="center" wrapText="1"/>
    </xf>
    <xf numFmtId="43" fontId="2" fillId="5" borderId="1" xfId="1" applyFont="1" applyFill="1" applyBorder="1" applyAlignment="1">
      <alignment horizontal="left" vertical="center" wrapText="1"/>
    </xf>
    <xf numFmtId="43" fontId="6" fillId="5" borderId="1" xfId="1" applyFont="1" applyFill="1" applyBorder="1" applyAlignment="1">
      <alignment horizontal="right" vertical="center"/>
    </xf>
    <xf numFmtId="43" fontId="7" fillId="2" borderId="0" xfId="1" applyFont="1" applyFill="1" applyBorder="1" applyAlignment="1">
      <alignment vertical="center"/>
    </xf>
    <xf numFmtId="0" fontId="8" fillId="3" borderId="0" xfId="0" applyFont="1" applyFill="1" applyAlignment="1">
      <alignment vertical="center"/>
    </xf>
    <xf numFmtId="0" fontId="7" fillId="2" borderId="0" xfId="0" applyFont="1" applyFill="1" applyAlignment="1">
      <alignment vertical="center"/>
    </xf>
    <xf numFmtId="0" fontId="18" fillId="0" borderId="1" xfId="0" applyFont="1" applyBorder="1" applyAlignment="1">
      <alignment horizontal="center" vertical="center"/>
    </xf>
    <xf numFmtId="0" fontId="18" fillId="0" borderId="1" xfId="0" applyFont="1" applyBorder="1" applyAlignment="1">
      <alignment vertical="center"/>
    </xf>
    <xf numFmtId="43" fontId="19" fillId="0" borderId="1" xfId="1" applyFont="1" applyFill="1" applyBorder="1" applyAlignment="1">
      <alignment vertical="center"/>
    </xf>
    <xf numFmtId="43" fontId="20" fillId="0" borderId="1" xfId="1" applyFont="1" applyFill="1" applyBorder="1" applyAlignment="1">
      <alignment horizontal="right" vertical="center"/>
    </xf>
    <xf numFmtId="43" fontId="18" fillId="0" borderId="1" xfId="1" applyFont="1" applyFill="1" applyBorder="1" applyAlignment="1">
      <alignment horizontal="right" vertical="center"/>
    </xf>
    <xf numFmtId="0" fontId="21" fillId="2" borderId="1" xfId="0" applyFont="1" applyFill="1" applyBorder="1" applyAlignment="1">
      <alignment horizontal="left" vertical="center" wrapText="1"/>
    </xf>
    <xf numFmtId="0" fontId="21" fillId="2" borderId="1" xfId="0" quotePrefix="1" applyFont="1" applyFill="1" applyBorder="1" applyAlignment="1">
      <alignment horizontal="left" vertical="center" wrapText="1"/>
    </xf>
    <xf numFmtId="0" fontId="23" fillId="2" borderId="1" xfId="0" quotePrefix="1" applyFont="1" applyFill="1" applyBorder="1" applyAlignment="1">
      <alignment horizontal="justify" vertical="center" wrapText="1"/>
    </xf>
    <xf numFmtId="0" fontId="23" fillId="2" borderId="1" xfId="0" applyFont="1" applyFill="1" applyBorder="1" applyAlignment="1">
      <alignment horizontal="left" vertical="center" wrapText="1"/>
    </xf>
    <xf numFmtId="0" fontId="23" fillId="0" borderId="1" xfId="0" applyFont="1" applyBorder="1" applyAlignment="1">
      <alignment horizontal="left" vertical="center" wrapText="1"/>
    </xf>
    <xf numFmtId="0" fontId="23" fillId="0" borderId="1" xfId="0" quotePrefix="1" applyFont="1" applyBorder="1" applyAlignment="1">
      <alignment vertical="center" wrapText="1"/>
    </xf>
    <xf numFmtId="0" fontId="25" fillId="0" borderId="1" xfId="0" applyFont="1" applyBorder="1" applyAlignment="1">
      <alignment vertical="center" wrapText="1"/>
    </xf>
    <xf numFmtId="0" fontId="25" fillId="0" borderId="1" xfId="0" applyFont="1" applyBorder="1" applyAlignment="1">
      <alignment horizontal="justify" vertical="center" wrapText="1"/>
    </xf>
    <xf numFmtId="0" fontId="23" fillId="0" borderId="1" xfId="0" applyFont="1" applyBorder="1" applyAlignment="1">
      <alignment vertical="center" wrapText="1"/>
    </xf>
    <xf numFmtId="0" fontId="2" fillId="0" borderId="0" xfId="0" applyFont="1" applyAlignment="1">
      <alignment vertical="center" wrapText="1"/>
    </xf>
    <xf numFmtId="0" fontId="6" fillId="0" borderId="0" xfId="0" applyFont="1" applyAlignment="1">
      <alignment vertical="center" wrapText="1"/>
    </xf>
    <xf numFmtId="0" fontId="9" fillId="0" borderId="0" xfId="2" applyAlignment="1">
      <alignment vertical="center" wrapText="1"/>
    </xf>
    <xf numFmtId="43" fontId="3" fillId="0" borderId="0" xfId="1" applyFont="1" applyFill="1" applyAlignment="1">
      <alignment vertical="center" wrapText="1"/>
    </xf>
    <xf numFmtId="0" fontId="8" fillId="0" borderId="5" xfId="0" applyFont="1" applyBorder="1" applyAlignment="1">
      <alignment vertical="center" wrapText="1"/>
    </xf>
    <xf numFmtId="166" fontId="2" fillId="0" borderId="5" xfId="0" applyNumberFormat="1" applyFont="1" applyBorder="1" applyAlignment="1">
      <alignment vertical="center" wrapText="1"/>
    </xf>
    <xf numFmtId="0" fontId="2"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25" fillId="3" borderId="1" xfId="0" applyFont="1" applyFill="1" applyBorder="1" applyAlignment="1">
      <alignment vertical="center" wrapText="1"/>
    </xf>
    <xf numFmtId="0" fontId="25" fillId="3" borderId="1" xfId="0" applyFont="1" applyFill="1" applyBorder="1" applyAlignment="1">
      <alignment horizontal="justify" vertical="center" wrapText="1"/>
    </xf>
    <xf numFmtId="0" fontId="25" fillId="3" borderId="1" xfId="0" applyFont="1" applyFill="1" applyBorder="1" applyAlignment="1">
      <alignment horizontal="center" vertical="center" wrapText="1"/>
    </xf>
    <xf numFmtId="1" fontId="2" fillId="3" borderId="1" xfId="1" applyNumberFormat="1" applyFont="1" applyFill="1" applyBorder="1" applyAlignment="1">
      <alignment horizontal="center" vertical="center"/>
    </xf>
    <xf numFmtId="164" fontId="2" fillId="3" borderId="1" xfId="1" applyNumberFormat="1" applyFont="1" applyFill="1" applyBorder="1" applyAlignment="1">
      <alignment horizontal="center" vertical="center"/>
    </xf>
    <xf numFmtId="165" fontId="6" fillId="3" borderId="1" xfId="0" applyNumberFormat="1" applyFont="1" applyFill="1" applyBorder="1" applyAlignment="1">
      <alignment vertical="center" wrapText="1"/>
    </xf>
    <xf numFmtId="0" fontId="6" fillId="3" borderId="1" xfId="0" applyFont="1" applyFill="1" applyBorder="1" applyAlignment="1">
      <alignment vertical="center" wrapText="1"/>
    </xf>
    <xf numFmtId="0" fontId="2" fillId="0" borderId="1" xfId="0" applyFont="1" applyBorder="1" applyAlignment="1">
      <alignment horizontal="center" vertical="center" wrapText="1"/>
    </xf>
    <xf numFmtId="0" fontId="5" fillId="0" borderId="0" xfId="0" applyFont="1" applyAlignment="1">
      <alignment vertical="center"/>
    </xf>
    <xf numFmtId="43" fontId="2" fillId="2" borderId="0" xfId="1" applyFont="1" applyFill="1" applyAlignment="1">
      <alignment horizontal="right"/>
    </xf>
    <xf numFmtId="0" fontId="5" fillId="2" borderId="0" xfId="0" applyFont="1" applyFill="1" applyAlignment="1">
      <alignment horizontal="center"/>
    </xf>
    <xf numFmtId="0" fontId="6" fillId="2" borderId="2" xfId="0" applyFont="1" applyFill="1" applyBorder="1" applyAlignment="1">
      <alignment vertical="center" wrapText="1"/>
    </xf>
    <xf numFmtId="0" fontId="3" fillId="2" borderId="1" xfId="0" quotePrefix="1" applyFont="1" applyFill="1" applyBorder="1" applyAlignment="1">
      <alignment horizontal="left" vertical="center" wrapText="1" inden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0" xfId="0" applyFont="1" applyFill="1"/>
    <xf numFmtId="0" fontId="6" fillId="2" borderId="0" xfId="0" applyFont="1" applyFill="1" applyAlignment="1">
      <alignment vertical="center" wrapText="1"/>
    </xf>
    <xf numFmtId="0" fontId="25" fillId="2" borderId="1" xfId="0" applyFont="1" applyFill="1" applyBorder="1" applyAlignment="1">
      <alignment vertical="center" wrapText="1"/>
    </xf>
    <xf numFmtId="0" fontId="2" fillId="2" borderId="1" xfId="0" quotePrefix="1" applyFont="1" applyFill="1" applyBorder="1" applyAlignment="1">
      <alignment horizontal="left" vertical="center" wrapText="1" indent="1"/>
    </xf>
    <xf numFmtId="0" fontId="25" fillId="2" borderId="1" xfId="0" applyFont="1" applyFill="1" applyBorder="1" applyAlignment="1">
      <alignment horizontal="center" vertical="center" wrapText="1"/>
    </xf>
    <xf numFmtId="1" fontId="2" fillId="2" borderId="1" xfId="1" applyNumberFormat="1" applyFont="1" applyFill="1" applyBorder="1" applyAlignment="1">
      <alignment horizontal="center" vertical="center"/>
    </xf>
    <xf numFmtId="164" fontId="2" fillId="2" borderId="1" xfId="1" applyNumberFormat="1" applyFont="1" applyFill="1" applyBorder="1" applyAlignment="1">
      <alignment horizontal="center" vertical="center"/>
    </xf>
    <xf numFmtId="165" fontId="6" fillId="2" borderId="1" xfId="0" applyNumberFormat="1" applyFont="1" applyFill="1" applyBorder="1" applyAlignment="1">
      <alignment vertical="center" wrapText="1"/>
    </xf>
    <xf numFmtId="166" fontId="2" fillId="0" borderId="1" xfId="0" applyNumberFormat="1" applyFont="1" applyBorder="1" applyAlignment="1">
      <alignment vertical="center" wrapText="1"/>
    </xf>
    <xf numFmtId="43" fontId="6" fillId="0" borderId="1" xfId="0" applyNumberFormat="1" applyFont="1" applyBorder="1" applyAlignment="1">
      <alignment vertical="center" wrapText="1"/>
    </xf>
    <xf numFmtId="0" fontId="8" fillId="2" borderId="1" xfId="0" applyFont="1" applyFill="1" applyBorder="1" applyAlignment="1">
      <alignment vertical="center" wrapText="1"/>
    </xf>
    <xf numFmtId="0" fontId="6" fillId="2" borderId="4" xfId="0" applyFont="1" applyFill="1" applyBorder="1" applyAlignment="1">
      <alignment vertical="center" wrapText="1"/>
    </xf>
    <xf numFmtId="4" fontId="8" fillId="0" borderId="0" xfId="0" applyNumberFormat="1"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18" fillId="0" borderId="1" xfId="0" applyFont="1" applyBorder="1" applyAlignment="1">
      <alignment horizontal="right" vertical="center"/>
    </xf>
    <xf numFmtId="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6" fillId="0" borderId="0" xfId="0" applyFont="1" applyAlignment="1">
      <alignment horizontal="right"/>
    </xf>
    <xf numFmtId="4" fontId="6" fillId="0" borderId="0" xfId="0" applyNumberFormat="1" applyFont="1" applyAlignment="1">
      <alignment horizontal="center" vertical="center"/>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34" fillId="0" borderId="0" xfId="0" applyFont="1" applyAlignment="1">
      <alignment horizontal="center" vertical="center"/>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cellXfs>
  <cellStyles count="4">
    <cellStyle name="Comma" xfId="1" builtinId="3"/>
    <cellStyle name="Hyperlink" xfId="2" builtinId="8"/>
    <cellStyle name="Normal" xfId="0" builtinId="0"/>
    <cellStyle name="Normal 10"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A24"/>
  <sheetViews>
    <sheetView zoomScale="70" zoomScaleNormal="70" zoomScaleSheetLayoutView="90" workbookViewId="0">
      <selection sqref="A1:XFD1048576"/>
    </sheetView>
  </sheetViews>
  <sheetFormatPr defaultColWidth="8.85546875" defaultRowHeight="15.75" x14ac:dyDescent="0.25"/>
  <cols>
    <col min="1" max="1" width="5.85546875" style="1" customWidth="1"/>
    <col min="2" max="2" width="40.5703125" style="1" customWidth="1"/>
    <col min="3" max="3" width="82.85546875" style="1" customWidth="1"/>
    <col min="4" max="4" width="20.28515625" style="2" customWidth="1"/>
    <col min="5" max="5" width="11" style="1" customWidth="1"/>
    <col min="6" max="6" width="11.42578125" style="1" customWidth="1"/>
    <col min="7" max="7" width="12.42578125" style="3" customWidth="1"/>
    <col min="8" max="8" width="16.42578125" style="4" customWidth="1"/>
    <col min="9" max="9" width="50.5703125" style="4" customWidth="1"/>
    <col min="10" max="10" width="29.7109375" style="5" hidden="1" customWidth="1"/>
    <col min="11" max="11" width="25.140625" style="1" hidden="1" customWidth="1"/>
    <col min="12" max="12" width="0" style="1" hidden="1" customWidth="1"/>
    <col min="13" max="13" width="18.85546875" style="1" customWidth="1"/>
    <col min="14" max="14" width="11.140625" style="53" bestFit="1" customWidth="1"/>
    <col min="15" max="15" width="8.85546875" style="53"/>
    <col min="16" max="16" width="11.140625" style="53" bestFit="1" customWidth="1"/>
    <col min="17" max="19" width="8.85546875" style="53"/>
    <col min="20" max="16384" width="8.85546875" style="1"/>
  </cols>
  <sheetData>
    <row r="3" spans="1:27" ht="42.75" customHeight="1" x14ac:dyDescent="0.25">
      <c r="A3" s="92" t="s">
        <v>11</v>
      </c>
      <c r="B3" s="93"/>
      <c r="C3" s="93"/>
      <c r="D3" s="93"/>
      <c r="E3" s="93"/>
      <c r="F3" s="93"/>
      <c r="G3" s="93"/>
      <c r="H3" s="93"/>
      <c r="I3" s="93"/>
      <c r="J3" s="93"/>
    </row>
    <row r="4" spans="1:27" ht="18.75" x14ac:dyDescent="0.3">
      <c r="A4" s="15"/>
      <c r="B4" s="15"/>
      <c r="C4" s="15"/>
      <c r="D4" s="15"/>
      <c r="E4" s="15"/>
      <c r="F4" s="15"/>
      <c r="G4" s="15"/>
      <c r="H4" s="15"/>
      <c r="I4" s="15"/>
      <c r="J4" s="15"/>
    </row>
    <row r="5" spans="1:27" s="7" customFormat="1" ht="54" customHeight="1" x14ac:dyDescent="0.25">
      <c r="A5" s="6" t="s">
        <v>1</v>
      </c>
      <c r="B5" s="6" t="s">
        <v>2</v>
      </c>
      <c r="C5" s="6" t="s">
        <v>3</v>
      </c>
      <c r="D5" s="6" t="s">
        <v>24</v>
      </c>
      <c r="E5" s="6" t="s">
        <v>4</v>
      </c>
      <c r="F5" s="6" t="s">
        <v>5</v>
      </c>
      <c r="G5" s="6" t="s">
        <v>7</v>
      </c>
      <c r="H5" s="6" t="s">
        <v>6</v>
      </c>
      <c r="I5" s="16" t="s">
        <v>8</v>
      </c>
      <c r="K5" s="7">
        <v>24630</v>
      </c>
      <c r="N5" s="54"/>
      <c r="O5" s="54"/>
      <c r="P5" s="54"/>
      <c r="Q5" s="54"/>
      <c r="R5" s="54"/>
      <c r="S5" s="54"/>
    </row>
    <row r="6" spans="1:27" s="7" customFormat="1" ht="31.5" customHeight="1" x14ac:dyDescent="0.25">
      <c r="A6" s="30" t="s">
        <v>23</v>
      </c>
      <c r="B6" s="99" t="s">
        <v>25</v>
      </c>
      <c r="C6" s="100"/>
      <c r="D6" s="31"/>
      <c r="E6" s="31"/>
      <c r="F6" s="31"/>
      <c r="G6" s="31"/>
      <c r="H6" s="31"/>
      <c r="I6" s="32"/>
      <c r="N6" s="54"/>
      <c r="O6" s="54"/>
      <c r="P6" s="54"/>
      <c r="Q6" s="54"/>
      <c r="R6" s="54"/>
      <c r="S6" s="54"/>
    </row>
    <row r="7" spans="1:27" ht="214.5" customHeight="1" x14ac:dyDescent="0.25">
      <c r="A7" s="13">
        <v>1</v>
      </c>
      <c r="B7" s="19" t="s">
        <v>56</v>
      </c>
      <c r="C7" s="19" t="s">
        <v>18</v>
      </c>
      <c r="D7" s="8" t="s">
        <v>10</v>
      </c>
      <c r="E7" s="13" t="s">
        <v>12</v>
      </c>
      <c r="F7" s="10">
        <v>1</v>
      </c>
      <c r="G7" s="11">
        <v>7218</v>
      </c>
      <c r="H7" s="9">
        <f>F7*G7</f>
        <v>7218</v>
      </c>
      <c r="I7" s="21" t="s">
        <v>20</v>
      </c>
      <c r="J7" s="18" t="s">
        <v>9</v>
      </c>
      <c r="K7" s="12">
        <v>26437500</v>
      </c>
      <c r="S7" s="55"/>
      <c r="T7" s="17"/>
      <c r="U7" s="17"/>
      <c r="V7" s="17"/>
      <c r="W7" s="17"/>
      <c r="X7" s="17"/>
      <c r="Y7" s="17"/>
      <c r="Z7" s="17"/>
      <c r="AA7" s="17"/>
    </row>
    <row r="8" spans="1:27" ht="309.75" customHeight="1" x14ac:dyDescent="0.25">
      <c r="A8" s="13">
        <v>2</v>
      </c>
      <c r="B8" s="19" t="s">
        <v>14</v>
      </c>
      <c r="C8" s="19" t="s">
        <v>19</v>
      </c>
      <c r="D8" s="8" t="s">
        <v>17</v>
      </c>
      <c r="E8" s="13" t="s">
        <v>13</v>
      </c>
      <c r="F8" s="10">
        <v>1</v>
      </c>
      <c r="G8" s="11">
        <v>7278</v>
      </c>
      <c r="H8" s="9">
        <f>F8*G8</f>
        <v>7278</v>
      </c>
      <c r="I8" s="21" t="s">
        <v>21</v>
      </c>
      <c r="J8" s="18"/>
      <c r="K8" s="12"/>
      <c r="S8" s="55"/>
      <c r="T8" s="17"/>
      <c r="U8" s="17"/>
      <c r="V8" s="17"/>
      <c r="W8" s="17"/>
      <c r="X8" s="17"/>
      <c r="Y8" s="17"/>
      <c r="Z8" s="17"/>
      <c r="AA8" s="17"/>
    </row>
    <row r="9" spans="1:27" ht="131.25" customHeight="1" x14ac:dyDescent="0.25">
      <c r="A9" s="13">
        <v>3</v>
      </c>
      <c r="B9" s="20" t="s">
        <v>15</v>
      </c>
      <c r="C9" s="20" t="s">
        <v>16</v>
      </c>
      <c r="D9" s="8" t="s">
        <v>10</v>
      </c>
      <c r="E9" s="13" t="s">
        <v>12</v>
      </c>
      <c r="F9" s="10">
        <v>1</v>
      </c>
      <c r="G9" s="11">
        <v>8370</v>
      </c>
      <c r="H9" s="9">
        <f>G9*F9</f>
        <v>8370</v>
      </c>
      <c r="I9" s="21" t="s">
        <v>22</v>
      </c>
      <c r="J9" s="18" t="s">
        <v>9</v>
      </c>
      <c r="K9" s="12"/>
      <c r="S9" s="55"/>
    </row>
    <row r="10" spans="1:27" s="7" customFormat="1" ht="31.5" customHeight="1" x14ac:dyDescent="0.25">
      <c r="A10" s="28"/>
      <c r="B10" s="101" t="s">
        <v>26</v>
      </c>
      <c r="C10" s="102"/>
      <c r="D10" s="29"/>
      <c r="E10" s="29"/>
      <c r="F10" s="29"/>
      <c r="G10" s="29"/>
      <c r="H10" s="29"/>
      <c r="I10" s="29"/>
      <c r="N10" s="54"/>
      <c r="O10" s="54"/>
      <c r="P10" s="54"/>
      <c r="Q10" s="54"/>
      <c r="R10" s="54"/>
      <c r="S10" s="54"/>
    </row>
    <row r="11" spans="1:27" s="7" customFormat="1" ht="343.5" customHeight="1" x14ac:dyDescent="0.25">
      <c r="A11" s="6">
        <v>4</v>
      </c>
      <c r="B11" s="44" t="s">
        <v>30</v>
      </c>
      <c r="C11" s="45" t="s">
        <v>31</v>
      </c>
      <c r="D11" s="60" t="s">
        <v>48</v>
      </c>
      <c r="E11" s="60" t="s">
        <v>49</v>
      </c>
      <c r="F11" s="23">
        <v>1</v>
      </c>
      <c r="G11" s="24">
        <v>0.12</v>
      </c>
      <c r="H11" s="25">
        <f>G11*$L$11*F11</f>
        <v>120</v>
      </c>
      <c r="I11" s="22"/>
      <c r="L11" s="7">
        <v>1000</v>
      </c>
    </row>
    <row r="12" spans="1:27" s="7" customFormat="1" ht="343.5" customHeight="1" x14ac:dyDescent="0.25">
      <c r="A12" s="6">
        <f>A11+1</f>
        <v>5</v>
      </c>
      <c r="B12" s="44" t="s">
        <v>32</v>
      </c>
      <c r="C12" s="46" t="s">
        <v>33</v>
      </c>
      <c r="D12" s="60" t="s">
        <v>48</v>
      </c>
      <c r="E12" s="60" t="s">
        <v>49</v>
      </c>
      <c r="F12" s="23">
        <v>1</v>
      </c>
      <c r="G12" s="24">
        <v>0.1</v>
      </c>
      <c r="H12" s="25">
        <f t="shared" ref="H12:H17" si="0">G12*$L$11*F12</f>
        <v>100</v>
      </c>
      <c r="I12" s="22"/>
    </row>
    <row r="13" spans="1:27" s="7" customFormat="1" ht="349.5" customHeight="1" x14ac:dyDescent="0.25">
      <c r="A13" s="6">
        <f t="shared" ref="A13:A18" si="1">A12+1</f>
        <v>6</v>
      </c>
      <c r="B13" s="47" t="s">
        <v>36</v>
      </c>
      <c r="C13" s="46" t="s">
        <v>37</v>
      </c>
      <c r="D13" s="60" t="s">
        <v>48</v>
      </c>
      <c r="E13" s="60" t="s">
        <v>49</v>
      </c>
      <c r="F13" s="23">
        <v>1</v>
      </c>
      <c r="G13" s="24">
        <v>0.125</v>
      </c>
      <c r="H13" s="25">
        <f t="shared" si="0"/>
        <v>125</v>
      </c>
      <c r="I13" s="22"/>
    </row>
    <row r="14" spans="1:27" s="7" customFormat="1" ht="249.75" customHeight="1" x14ac:dyDescent="0.25">
      <c r="A14" s="6">
        <f t="shared" si="1"/>
        <v>7</v>
      </c>
      <c r="B14" s="47" t="s">
        <v>34</v>
      </c>
      <c r="C14" s="46" t="s">
        <v>35</v>
      </c>
      <c r="D14" s="60" t="s">
        <v>48</v>
      </c>
      <c r="E14" s="60" t="s">
        <v>49</v>
      </c>
      <c r="F14" s="23">
        <v>1</v>
      </c>
      <c r="G14" s="24">
        <v>8.5000000000000006E-2</v>
      </c>
      <c r="H14" s="25">
        <f t="shared" si="0"/>
        <v>85</v>
      </c>
      <c r="I14" s="22"/>
    </row>
    <row r="15" spans="1:27" s="7" customFormat="1" ht="195" customHeight="1" x14ac:dyDescent="0.25">
      <c r="A15" s="6">
        <f t="shared" si="1"/>
        <v>8</v>
      </c>
      <c r="B15" s="48" t="s">
        <v>38</v>
      </c>
      <c r="C15" s="49" t="s">
        <v>39</v>
      </c>
      <c r="D15" s="60" t="s">
        <v>48</v>
      </c>
      <c r="E15" s="60" t="s">
        <v>49</v>
      </c>
      <c r="F15" s="23">
        <v>1</v>
      </c>
      <c r="G15" s="24">
        <v>0.17</v>
      </c>
      <c r="H15" s="25">
        <f t="shared" si="0"/>
        <v>170</v>
      </c>
      <c r="I15" s="22"/>
    </row>
    <row r="16" spans="1:27" s="7" customFormat="1" ht="409.5" customHeight="1" x14ac:dyDescent="0.25">
      <c r="A16" s="6">
        <f>A19+1</f>
        <v>10</v>
      </c>
      <c r="B16" s="52" t="s">
        <v>42</v>
      </c>
      <c r="C16" s="52" t="s">
        <v>43</v>
      </c>
      <c r="D16" s="60" t="s">
        <v>52</v>
      </c>
      <c r="E16" s="61" t="s">
        <v>51</v>
      </c>
      <c r="F16" s="23">
        <v>1</v>
      </c>
      <c r="G16" s="24">
        <v>0.69</v>
      </c>
      <c r="H16" s="25">
        <f t="shared" si="0"/>
        <v>690</v>
      </c>
      <c r="I16" s="22"/>
    </row>
    <row r="17" spans="1:19" s="7" customFormat="1" ht="409.6" customHeight="1" x14ac:dyDescent="0.25">
      <c r="A17" s="6">
        <f t="shared" si="1"/>
        <v>11</v>
      </c>
      <c r="B17" s="51" t="s">
        <v>44</v>
      </c>
      <c r="C17" s="50" t="s">
        <v>45</v>
      </c>
      <c r="D17" s="61" t="s">
        <v>53</v>
      </c>
      <c r="E17" s="61" t="s">
        <v>54</v>
      </c>
      <c r="F17" s="23">
        <v>1</v>
      </c>
      <c r="G17" s="24">
        <v>0.78</v>
      </c>
      <c r="H17" s="25">
        <f t="shared" si="0"/>
        <v>780</v>
      </c>
      <c r="I17" s="22"/>
    </row>
    <row r="18" spans="1:19" s="7" customFormat="1" ht="114.75" customHeight="1" x14ac:dyDescent="0.25">
      <c r="A18" s="26">
        <f t="shared" si="1"/>
        <v>12</v>
      </c>
      <c r="B18" s="51" t="s">
        <v>46</v>
      </c>
      <c r="C18" s="50" t="s">
        <v>47</v>
      </c>
      <c r="D18" s="61" t="s">
        <v>55</v>
      </c>
      <c r="E18" s="61" t="s">
        <v>51</v>
      </c>
      <c r="F18" s="59">
        <v>2</v>
      </c>
      <c r="G18" s="58">
        <f>0.87*1000</f>
        <v>870</v>
      </c>
      <c r="H18" s="27">
        <f t="shared" ref="H18" si="2">F18*G18</f>
        <v>1740</v>
      </c>
      <c r="I18" s="57"/>
    </row>
    <row r="19" spans="1:19" s="7" customFormat="1" ht="409.5" customHeight="1" x14ac:dyDescent="0.25">
      <c r="A19" s="62">
        <f>A15+1</f>
        <v>9</v>
      </c>
      <c r="B19" s="63" t="s">
        <v>40</v>
      </c>
      <c r="C19" s="64" t="s">
        <v>41</v>
      </c>
      <c r="D19" s="65" t="s">
        <v>50</v>
      </c>
      <c r="E19" s="65" t="s">
        <v>51</v>
      </c>
      <c r="F19" s="66">
        <v>1</v>
      </c>
      <c r="G19" s="67"/>
      <c r="H19" s="68">
        <f>G19*$L$11*F19</f>
        <v>0</v>
      </c>
      <c r="I19" s="69" t="s">
        <v>28</v>
      </c>
    </row>
    <row r="20" spans="1:19" ht="24.95" customHeight="1" x14ac:dyDescent="0.25">
      <c r="A20" s="104"/>
      <c r="B20" s="103" t="s">
        <v>0</v>
      </c>
      <c r="C20" s="103"/>
      <c r="D20" s="103"/>
      <c r="E20" s="103"/>
      <c r="F20" s="103"/>
      <c r="G20" s="103"/>
      <c r="H20" s="33">
        <f>SUM(H7:H9)</f>
        <v>22866</v>
      </c>
      <c r="I20" s="34" t="s">
        <v>27</v>
      </c>
      <c r="J20" s="36"/>
      <c r="K20" s="37"/>
      <c r="M20" s="34" t="s">
        <v>57</v>
      </c>
    </row>
    <row r="21" spans="1:19" ht="24.95" customHeight="1" x14ac:dyDescent="0.25">
      <c r="A21" s="104"/>
      <c r="B21" s="103"/>
      <c r="C21" s="103"/>
      <c r="D21" s="103"/>
      <c r="E21" s="103"/>
      <c r="F21" s="103"/>
      <c r="G21" s="103"/>
      <c r="H21" s="35">
        <f>SUM(H11:H18)</f>
        <v>3810</v>
      </c>
      <c r="I21" s="34" t="s">
        <v>29</v>
      </c>
      <c r="J21" s="38"/>
      <c r="M21" s="34" t="s">
        <v>57</v>
      </c>
    </row>
    <row r="22" spans="1:19" s="3" customFormat="1" ht="27" customHeight="1" x14ac:dyDescent="0.25">
      <c r="A22" s="39"/>
      <c r="B22" s="94" t="s">
        <v>0</v>
      </c>
      <c r="C22" s="94"/>
      <c r="D22" s="95"/>
      <c r="E22" s="96"/>
      <c r="F22" s="40"/>
      <c r="G22" s="41"/>
      <c r="H22" s="43">
        <f>H20+H21</f>
        <v>26676</v>
      </c>
      <c r="I22" s="42"/>
      <c r="J22" s="5"/>
      <c r="K22" s="1"/>
      <c r="L22" s="1"/>
      <c r="M22" s="1"/>
      <c r="N22" s="53"/>
      <c r="O22" s="53"/>
      <c r="P22" s="53"/>
      <c r="Q22" s="56"/>
      <c r="R22" s="56"/>
      <c r="S22" s="56"/>
    </row>
    <row r="23" spans="1:19" s="3" customFormat="1" x14ac:dyDescent="0.25">
      <c r="A23" s="14"/>
      <c r="B23" s="97"/>
      <c r="C23" s="97"/>
      <c r="D23" s="98"/>
      <c r="E23" s="98"/>
      <c r="F23" s="7"/>
      <c r="H23" s="4"/>
      <c r="I23" s="4"/>
      <c r="J23" s="5"/>
      <c r="K23" s="1"/>
      <c r="L23" s="1"/>
      <c r="M23" s="1"/>
      <c r="N23" s="53"/>
      <c r="O23" s="53"/>
      <c r="P23" s="53"/>
      <c r="Q23" s="56"/>
      <c r="R23" s="56"/>
      <c r="S23" s="56"/>
    </row>
    <row r="24" spans="1:19" s="3" customFormat="1" x14ac:dyDescent="0.25">
      <c r="A24" s="1"/>
      <c r="B24" s="1"/>
      <c r="C24" s="1"/>
      <c r="D24" s="90"/>
      <c r="E24" s="91"/>
      <c r="F24" s="1"/>
      <c r="H24" s="4"/>
      <c r="I24" s="4"/>
      <c r="J24" s="5"/>
      <c r="K24" s="1"/>
      <c r="L24" s="1"/>
      <c r="M24" s="1"/>
      <c r="N24" s="53"/>
      <c r="O24" s="53"/>
      <c r="P24" s="53"/>
      <c r="Q24" s="56"/>
      <c r="R24" s="56"/>
      <c r="S24" s="56"/>
    </row>
  </sheetData>
  <mergeCells count="10">
    <mergeCell ref="D24:E24"/>
    <mergeCell ref="A3:J3"/>
    <mergeCell ref="B22:C22"/>
    <mergeCell ref="D22:E22"/>
    <mergeCell ref="B23:C23"/>
    <mergeCell ref="D23:E23"/>
    <mergeCell ref="B6:C6"/>
    <mergeCell ref="B10:C10"/>
    <mergeCell ref="B20:G21"/>
    <mergeCell ref="A20:A21"/>
  </mergeCells>
  <phoneticPr fontId="17" type="noConversion"/>
  <printOptions horizontalCentered="1"/>
  <pageMargins left="0.59055118110236227" right="0.59055118110236227" top="0.78740157480314965" bottom="0.78740157480314965" header="0.31496062992125984" footer="0.31496062992125984"/>
  <pageSetup paperSize="8" scale="69" orientation="landscape"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19"/>
  <sheetViews>
    <sheetView tabSelected="1" workbookViewId="0">
      <selection activeCell="A3" sqref="A3:H3"/>
    </sheetView>
  </sheetViews>
  <sheetFormatPr defaultColWidth="8.85546875" defaultRowHeight="15.75" x14ac:dyDescent="0.25"/>
  <cols>
    <col min="1" max="1" width="5.85546875" style="1" customWidth="1"/>
    <col min="2" max="2" width="34" style="1" customWidth="1"/>
    <col min="3" max="3" width="23" style="1" customWidth="1"/>
    <col min="4" max="4" width="11" style="1" customWidth="1"/>
    <col min="5" max="5" width="11.42578125" style="1" customWidth="1"/>
    <col min="6" max="6" width="12.42578125" style="3" customWidth="1"/>
    <col min="7" max="7" width="16.42578125" style="4" customWidth="1"/>
    <col min="8" max="8" width="27.5703125" style="72" customWidth="1"/>
    <col min="9" max="9" width="29.7109375" style="5" hidden="1" customWidth="1"/>
    <col min="10" max="10" width="25.140625" style="1" hidden="1" customWidth="1"/>
    <col min="11" max="11" width="0" style="1" hidden="1" customWidth="1"/>
    <col min="12" max="12" width="18.85546875" style="1" customWidth="1"/>
    <col min="13" max="13" width="11.140625" style="53" bestFit="1" customWidth="1"/>
    <col min="14" max="14" width="8.85546875" style="53"/>
    <col min="15" max="15" width="11.140625" style="53" bestFit="1" customWidth="1"/>
    <col min="16" max="18" width="8.85546875" style="53"/>
    <col min="19" max="16384" width="8.85546875" style="1"/>
  </cols>
  <sheetData>
    <row r="3" spans="1:26" ht="42.75" customHeight="1" x14ac:dyDescent="0.25">
      <c r="A3" s="105" t="s">
        <v>72</v>
      </c>
      <c r="B3" s="105"/>
      <c r="C3" s="105"/>
      <c r="D3" s="105"/>
      <c r="E3" s="105"/>
      <c r="F3" s="105"/>
      <c r="G3" s="105"/>
      <c r="H3" s="105"/>
      <c r="I3" s="71"/>
    </row>
    <row r="4" spans="1:26" ht="18.75" x14ac:dyDescent="0.3">
      <c r="A4" s="15"/>
      <c r="B4" s="15"/>
      <c r="C4" s="15"/>
      <c r="D4" s="15"/>
      <c r="E4" s="15"/>
      <c r="F4" s="15"/>
      <c r="G4" s="15"/>
      <c r="H4" s="73"/>
      <c r="I4" s="15"/>
    </row>
    <row r="5" spans="1:26" s="7" customFormat="1" ht="54" customHeight="1" x14ac:dyDescent="0.25">
      <c r="A5" s="6" t="s">
        <v>1</v>
      </c>
      <c r="B5" s="6" t="s">
        <v>2</v>
      </c>
      <c r="C5" s="6" t="s">
        <v>3</v>
      </c>
      <c r="D5" s="6" t="s">
        <v>4</v>
      </c>
      <c r="E5" s="6" t="s">
        <v>5</v>
      </c>
      <c r="F5" s="6" t="s">
        <v>58</v>
      </c>
      <c r="G5" s="6" t="s">
        <v>59</v>
      </c>
      <c r="H5" s="16" t="s">
        <v>8</v>
      </c>
      <c r="J5" s="7">
        <v>24630</v>
      </c>
      <c r="M5" s="54"/>
      <c r="N5" s="54"/>
      <c r="O5" s="54"/>
      <c r="P5" s="54"/>
      <c r="Q5" s="54"/>
      <c r="R5" s="54"/>
    </row>
    <row r="6" spans="1:26" s="78" customFormat="1" ht="31.5" customHeight="1" x14ac:dyDescent="0.25">
      <c r="A6" s="77" t="s">
        <v>23</v>
      </c>
      <c r="B6" s="106" t="s">
        <v>25</v>
      </c>
      <c r="C6" s="107"/>
      <c r="D6" s="89"/>
      <c r="E6" s="89"/>
      <c r="F6" s="89"/>
      <c r="G6" s="89"/>
      <c r="H6" s="74"/>
      <c r="M6" s="79"/>
      <c r="N6" s="79"/>
      <c r="O6" s="79"/>
      <c r="P6" s="79"/>
      <c r="Q6" s="79"/>
      <c r="R6" s="79"/>
    </row>
    <row r="7" spans="1:26" ht="72" customHeight="1" x14ac:dyDescent="0.25">
      <c r="A7" s="13">
        <v>1</v>
      </c>
      <c r="B7" s="19" t="s">
        <v>60</v>
      </c>
      <c r="C7" s="19" t="s">
        <v>71</v>
      </c>
      <c r="D7" s="13" t="s">
        <v>12</v>
      </c>
      <c r="E7" s="10">
        <v>1</v>
      </c>
      <c r="F7" s="11"/>
      <c r="G7" s="9"/>
      <c r="H7" s="75"/>
      <c r="I7" s="18" t="s">
        <v>9</v>
      </c>
      <c r="J7" s="12">
        <v>26437500</v>
      </c>
      <c r="R7" s="55"/>
      <c r="S7" s="17"/>
      <c r="T7" s="17"/>
      <c r="U7" s="17"/>
      <c r="V7" s="17"/>
      <c r="W7" s="17"/>
      <c r="X7" s="17"/>
      <c r="Y7" s="17"/>
      <c r="Z7" s="17"/>
    </row>
    <row r="8" spans="1:26" ht="72" customHeight="1" x14ac:dyDescent="0.25">
      <c r="A8" s="13">
        <v>2</v>
      </c>
      <c r="B8" s="19" t="s">
        <v>61</v>
      </c>
      <c r="C8" s="19" t="s">
        <v>71</v>
      </c>
      <c r="D8" s="13" t="s">
        <v>13</v>
      </c>
      <c r="E8" s="10">
        <v>1</v>
      </c>
      <c r="F8" s="11"/>
      <c r="G8" s="9"/>
      <c r="H8" s="75"/>
      <c r="I8" s="18"/>
      <c r="J8" s="12"/>
      <c r="R8" s="55"/>
      <c r="S8" s="17"/>
      <c r="T8" s="17"/>
      <c r="U8" s="17"/>
      <c r="V8" s="17"/>
      <c r="W8" s="17"/>
      <c r="X8" s="17"/>
      <c r="Y8" s="17"/>
      <c r="Z8" s="17"/>
    </row>
    <row r="9" spans="1:26" ht="53.25" customHeight="1" x14ac:dyDescent="0.25">
      <c r="A9" s="13">
        <v>3</v>
      </c>
      <c r="B9" s="20" t="s">
        <v>62</v>
      </c>
      <c r="C9" s="20" t="s">
        <v>71</v>
      </c>
      <c r="D9" s="13" t="s">
        <v>12</v>
      </c>
      <c r="E9" s="10">
        <v>1</v>
      </c>
      <c r="F9" s="11"/>
      <c r="G9" s="9"/>
      <c r="H9" s="75"/>
      <c r="I9" s="18" t="s">
        <v>9</v>
      </c>
      <c r="J9" s="12"/>
      <c r="R9" s="55"/>
    </row>
    <row r="10" spans="1:26" s="78" customFormat="1" ht="53.25" customHeight="1" x14ac:dyDescent="0.25">
      <c r="A10" s="77"/>
      <c r="B10" s="106" t="s">
        <v>26</v>
      </c>
      <c r="C10" s="107"/>
      <c r="D10" s="76"/>
      <c r="E10" s="76"/>
      <c r="F10" s="76"/>
      <c r="G10" s="76"/>
      <c r="H10" s="76"/>
      <c r="M10" s="79"/>
      <c r="N10" s="79"/>
      <c r="O10" s="79"/>
      <c r="P10" s="79"/>
      <c r="Q10" s="79"/>
      <c r="R10" s="79"/>
    </row>
    <row r="11" spans="1:26" s="7" customFormat="1" ht="53.25" customHeight="1" x14ac:dyDescent="0.25">
      <c r="A11" s="6">
        <v>4</v>
      </c>
      <c r="B11" s="44" t="s">
        <v>63</v>
      </c>
      <c r="C11" s="19" t="s">
        <v>71</v>
      </c>
      <c r="D11" s="60" t="s">
        <v>49</v>
      </c>
      <c r="E11" s="23">
        <v>1</v>
      </c>
      <c r="F11" s="24"/>
      <c r="G11" s="25"/>
      <c r="H11" s="76"/>
      <c r="K11" s="7">
        <v>1000</v>
      </c>
    </row>
    <row r="12" spans="1:26" s="7" customFormat="1" ht="53.25" customHeight="1" x14ac:dyDescent="0.25">
      <c r="A12" s="6">
        <f>A11+1</f>
        <v>5</v>
      </c>
      <c r="B12" s="44" t="s">
        <v>64</v>
      </c>
      <c r="C12" s="19" t="s">
        <v>71</v>
      </c>
      <c r="D12" s="60" t="s">
        <v>49</v>
      </c>
      <c r="E12" s="23">
        <v>1</v>
      </c>
      <c r="F12" s="24"/>
      <c r="G12" s="25"/>
      <c r="H12" s="76"/>
    </row>
    <row r="13" spans="1:26" s="7" customFormat="1" ht="53.25" customHeight="1" x14ac:dyDescent="0.25">
      <c r="A13" s="6">
        <f t="shared" ref="A13:A19" si="0">A12+1</f>
        <v>6</v>
      </c>
      <c r="B13" s="47" t="s">
        <v>65</v>
      </c>
      <c r="C13" s="19" t="s">
        <v>71</v>
      </c>
      <c r="D13" s="60" t="s">
        <v>49</v>
      </c>
      <c r="E13" s="23">
        <v>1</v>
      </c>
      <c r="F13" s="24"/>
      <c r="G13" s="25"/>
      <c r="H13" s="76"/>
    </row>
    <row r="14" spans="1:26" s="7" customFormat="1" ht="53.25" customHeight="1" x14ac:dyDescent="0.25">
      <c r="A14" s="6">
        <f t="shared" si="0"/>
        <v>7</v>
      </c>
      <c r="B14" s="47" t="s">
        <v>66</v>
      </c>
      <c r="C14" s="19" t="s">
        <v>71</v>
      </c>
      <c r="D14" s="60" t="s">
        <v>49</v>
      </c>
      <c r="E14" s="23">
        <v>1</v>
      </c>
      <c r="F14" s="24"/>
      <c r="G14" s="25"/>
      <c r="H14" s="76"/>
    </row>
    <row r="15" spans="1:26" s="7" customFormat="1" ht="53.25" customHeight="1" x14ac:dyDescent="0.25">
      <c r="A15" s="6">
        <f t="shared" si="0"/>
        <v>8</v>
      </c>
      <c r="B15" s="48" t="s">
        <v>67</v>
      </c>
      <c r="C15" s="19" t="s">
        <v>71</v>
      </c>
      <c r="D15" s="60" t="s">
        <v>49</v>
      </c>
      <c r="E15" s="23">
        <v>1</v>
      </c>
      <c r="F15" s="24"/>
      <c r="G15" s="25"/>
      <c r="H15" s="76"/>
    </row>
    <row r="16" spans="1:26" s="78" customFormat="1" ht="53.25" customHeight="1" x14ac:dyDescent="0.25">
      <c r="A16" s="77">
        <f>A15+1</f>
        <v>9</v>
      </c>
      <c r="B16" s="80" t="s">
        <v>68</v>
      </c>
      <c r="C16" s="81" t="s">
        <v>71</v>
      </c>
      <c r="D16" s="82" t="s">
        <v>51</v>
      </c>
      <c r="E16" s="83">
        <v>1</v>
      </c>
      <c r="F16" s="84"/>
      <c r="G16" s="85"/>
      <c r="H16" s="76"/>
    </row>
    <row r="17" spans="1:8" s="7" customFormat="1" ht="53.25" customHeight="1" x14ac:dyDescent="0.25">
      <c r="A17" s="6">
        <f>A16+1</f>
        <v>10</v>
      </c>
      <c r="B17" s="52" t="s">
        <v>69</v>
      </c>
      <c r="C17" s="19" t="s">
        <v>71</v>
      </c>
      <c r="D17" s="61" t="s">
        <v>51</v>
      </c>
      <c r="E17" s="23">
        <v>1</v>
      </c>
      <c r="F17" s="24"/>
      <c r="G17" s="25"/>
      <c r="H17" s="76"/>
    </row>
    <row r="18" spans="1:8" s="7" customFormat="1" ht="53.25" customHeight="1" x14ac:dyDescent="0.25">
      <c r="A18" s="6">
        <f t="shared" si="0"/>
        <v>11</v>
      </c>
      <c r="B18" s="51" t="s">
        <v>44</v>
      </c>
      <c r="C18" s="19" t="s">
        <v>71</v>
      </c>
      <c r="D18" s="61" t="s">
        <v>54</v>
      </c>
      <c r="E18" s="23">
        <v>1</v>
      </c>
      <c r="F18" s="24"/>
      <c r="G18" s="25"/>
      <c r="H18" s="76"/>
    </row>
    <row r="19" spans="1:8" s="7" customFormat="1" ht="81" customHeight="1" x14ac:dyDescent="0.25">
      <c r="A19" s="6">
        <f t="shared" si="0"/>
        <v>12</v>
      </c>
      <c r="B19" s="51" t="s">
        <v>70</v>
      </c>
      <c r="C19" s="19" t="s">
        <v>71</v>
      </c>
      <c r="D19" s="61" t="s">
        <v>51</v>
      </c>
      <c r="E19" s="70">
        <v>2</v>
      </c>
      <c r="F19" s="86"/>
      <c r="G19" s="87"/>
      <c r="H19" s="88"/>
    </row>
  </sheetData>
  <mergeCells count="3">
    <mergeCell ref="A3:H3"/>
    <mergeCell ref="B6:C6"/>
    <mergeCell ref="B10:C10"/>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B9EE6945FFD7564CB429B638E1E535A9" ma:contentTypeVersion="1" ma:contentTypeDescription="Upload an image." ma:contentTypeScope="" ma:versionID="0bd37fca1dc3ad1db25c0b9ddc1ec377">
  <xsd:schema xmlns:xsd="http://www.w3.org/2001/XMLSchema" xmlns:xs="http://www.w3.org/2001/XMLSchema" xmlns:p="http://schemas.microsoft.com/office/2006/metadata/properties" xmlns:ns1="http://schemas.microsoft.com/sharepoint/v3" xmlns:ns2="726BF241-DE85-459E-B8BB-B254F1589EB9" xmlns:ns3="http://schemas.microsoft.com/sharepoint/v3/fields" targetNamespace="http://schemas.microsoft.com/office/2006/metadata/properties" ma:root="true" ma:fieldsID="b06ae107f4f64b91190822f6659511e0" ns1:_="" ns2:_="" ns3:_="">
    <xsd:import namespace="http://schemas.microsoft.com/sharepoint/v3"/>
    <xsd:import namespace="726BF241-DE85-459E-B8BB-B254F1589EB9"/>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27" nillable="true" ma:displayName="Scheduling Start Date" ma:description="" ma:hidden="true" ma:internalName="PublishingStartDate">
      <xsd:simpleType>
        <xsd:restriction base="dms:Unknown"/>
      </xsd:simpleType>
    </xsd:element>
    <xsd:element name="PublishingExpirationDate" ma:index="28"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6BF241-DE85-459E-B8BB-B254F1589EB9"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ImageCreateDate xmlns="726BF241-DE85-459E-B8BB-B254F1589EB9" xsi:nil="true"/>
    <PublishingStartDate xmlns="http://schemas.microsoft.com/sharepoint/v3" xsi:nil="true"/>
    <wic_System_Copyright xmlns="http://schemas.microsoft.com/sharepoint/v3/fields" xsi:nil="true"/>
  </documentManagement>
</p:properties>
</file>

<file path=customXml/itemProps1.xml><?xml version="1.0" encoding="utf-8"?>
<ds:datastoreItem xmlns:ds="http://schemas.openxmlformats.org/officeDocument/2006/customXml" ds:itemID="{505C2C0A-3CCC-43A9-BB7F-05FA0F0BAF38}"/>
</file>

<file path=customXml/itemProps2.xml><?xml version="1.0" encoding="utf-8"?>
<ds:datastoreItem xmlns:ds="http://schemas.openxmlformats.org/officeDocument/2006/customXml" ds:itemID="{C5BA8C9E-86CD-4B51-9512-0FD7CD35DDA4}"/>
</file>

<file path=customXml/itemProps3.xml><?xml version="1.0" encoding="utf-8"?>
<ds:datastoreItem xmlns:ds="http://schemas.openxmlformats.org/officeDocument/2006/customXml" ds:itemID="{A77916F2-1FBF-414C-B5E0-AD645D3B6B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Danh mục_Phụ tùng</vt:lpstr>
      <vt:lpstr>Xin báo giá</vt:lpstr>
      <vt:lpstr>'Danh mục_Phụ tùng'!Print_Area</vt:lpstr>
      <vt:lpstr>'Danh mục_Phụ tùng'!Print_Titles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dc:creator>
  <cp:keywords/>
  <dc:description/>
  <cp:lastModifiedBy>Trần Thuý Lan</cp:lastModifiedBy>
  <cp:lastPrinted>2026-08-13T01:35:14Z</cp:lastPrinted>
  <dcterms:created xsi:type="dcterms:W3CDTF">2024-05-02T09:58:28Z</dcterms:created>
  <dcterms:modified xsi:type="dcterms:W3CDTF">2026-08-13T01:38:20Z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0x0101009148F5A04DDD49CBA7127AADA5FB792B00AADE34325A8B49CDA8BB4DB53328F21400B9EE6945FFD7564CB429B638E1E535A9</vt:lpwstr>
  </property>
</Properties>
</file>